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Осн. конс." sheetId="1" r:id="rId1"/>
    <sheet name="Осн. хар-ки конс." sheetId="2" r:id="rId2"/>
    <sheet name="муниц. программы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<sst xmlns="http://schemas.openxmlformats.org/spreadsheetml/2006/main" count="49" uniqueCount="44">
  <si>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Доходы</t>
  </si>
  <si>
    <t>1. Налоговые доходы</t>
  </si>
  <si>
    <t xml:space="preserve">Налог на доходы физических лиц </t>
  </si>
  <si>
    <t>Акцизы</t>
  </si>
  <si>
    <t>Налоги  на совокупный доход</t>
  </si>
  <si>
    <t>2. Неналоговые доходы</t>
  </si>
  <si>
    <t xml:space="preserve">3. Безвозмездные поступления  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</si>
  <si>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</si>
  <si>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</si>
  <si>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</si>
  <si>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</si>
  <si>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</si>
  <si>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</si>
  <si>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</si>
  <si>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%</t>
  </si>
  <si>
    <t>(тыс. руб.)</t>
  </si>
  <si>
    <t>(тыс. рублей)</t>
  </si>
  <si>
    <t>Показатель</t>
  </si>
  <si>
    <t xml:space="preserve">Доходы, всего                 </t>
  </si>
  <si>
    <t xml:space="preserve">Расходы                       </t>
  </si>
  <si>
    <t xml:space="preserve">Дефицит/профицит              </t>
  </si>
  <si>
    <t>Муниципальный долг</t>
  </si>
  <si>
    <t>Волосовского муниципального района Ленинградской области</t>
  </si>
  <si>
    <t>Отчетный год</t>
  </si>
  <si>
    <t>Текущий год</t>
  </si>
  <si>
    <t>Показатели финансового обеспечения муниципальных программ  муниципального образования</t>
  </si>
  <si>
    <t>Расходы всего</t>
  </si>
  <si>
    <t>1. Программные расходы, всего</t>
  </si>
  <si>
    <t>уд.вес (%)</t>
  </si>
  <si>
    <t>2. Непрограммные расходы, всего</t>
  </si>
  <si>
    <t>*)  Полное наименование программы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</si>
  <si>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              </t>
  </si>
  <si>
    <t>Иные МБТ</t>
  </si>
  <si>
    <t>В том числе: из  бюджетов другого уровня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</si>
  <si>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         </t>
  </si>
  <si>
    <t>налоги на имущество</t>
  </si>
  <si>
    <t>госпошлина</t>
  </si>
  <si>
    <t xml:space="preserve">Основные параметры   бюджета муниципального образования Калитинское сельское поселение  Волосовского муниципального района 
Ленинградской области на долгосрочный период
</t>
  </si>
  <si>
    <t xml:space="preserve">Прогноз основных характеристик бюджета МО Калитинское сельское поселение </t>
  </si>
  <si>
    <t>Калитинское сельское поселение</t>
  </si>
  <si>
    <t>Прочие безвозмездные поступления</t>
  </si>
  <si>
    <t>1.2  Муниципальная  программа 2. Развитие социальной сферы Калитинского сельского поселения Волосовского муниципального района Ленинградской области</t>
  </si>
  <si>
    <t>1.3 Муниципальная программа 3. Муниципальное управление Калитинского сельского поселения Волосовского муниципального района Ленинградской области</t>
  </si>
  <si>
    <t>1.1 Муниципальная программа 1. Комплексное развитие территории Калитинского сельского поселения Волосовского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</si>
</sst>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5.7109375" style="0" customWidth="1"/>
    <col min="2" max="2" width="12.140625" style="0" customWidth="1"/>
    <col min="3" max="3" width="12.8515625" style="0" customWidth="1"/>
    <col min="4" max="4" width="11.7109375" style="0" customWidth="1"/>
    <col min="5" max="5" width="12.28125" style="0" customWidth="1"/>
    <col min="6" max="6" width="13.28125" style="0" customWidth="1"/>
    <col min="7" max="7" width="18.28125" style="0" customWidth="1"/>
    <col min="8" max="8" width="14.28125" style="0" customWidth="1"/>
  </cols>
  <sheetData>
    <row r="1" spans="1:7" ht="86.25" customHeight="1">
      <c r="A1" s="15" t="s">
        <v>37</v>
      </c>
      <c r="B1" s="15"/>
      <c r="C1" s="15"/>
      <c r="D1" s="15"/>
      <c r="E1" s="15"/>
      <c r="F1" s="15"/>
      <c r="G1" s="15"/>
    </row>
    <row r="2" spans="1:7" ht="9.75" customHeight="1">
      <c r="A2" s="5"/>
      <c r="B2" s="5"/>
      <c r="C2" s="5"/>
      <c r="D2" s="5"/>
      <c r="E2" s="5"/>
      <c r="F2" s="5"/>
      <c r="G2" s="11" t="s">
        <v>15</v>
      </c>
    </row>
    <row r="3" spans="1:8" ht="15">
      <c r="A3" s="1"/>
      <c r="B3" s="1">
        <v>2021</v>
      </c>
      <c r="C3" s="1">
        <v>2022</v>
      </c>
      <c r="D3" s="1">
        <v>2023</v>
      </c>
      <c r="E3" s="1">
        <v>2024</v>
      </c>
      <c r="F3" s="1">
        <v>2025</v>
      </c>
      <c r="G3" s="1">
        <v>2026</v>
      </c>
      <c r="H3" s="1">
        <v>2027</v>
      </c>
    </row>
    <row r="4" spans="1:8" ht="15.75">
      <c r="A4" s="2" t="s">
        <v>0</v>
      </c>
      <c r="B4" s="12">
        <f aca="true" t="shared" si="0" ref="B4:H4">SUM(B5+B11+B12)</f>
        <v>64346.7</v>
      </c>
      <c r="C4" s="12">
        <f t="shared" si="0"/>
        <v>48310.5</v>
      </c>
      <c r="D4" s="12">
        <f t="shared" si="0"/>
        <v>49668.899999999994</v>
      </c>
      <c r="E4" s="12">
        <f t="shared" si="0"/>
        <v>51114.2</v>
      </c>
      <c r="F4" s="12">
        <f t="shared" si="0"/>
        <v>52401.4</v>
      </c>
      <c r="G4" s="12">
        <f t="shared" si="0"/>
        <v>53754.700000000004</v>
      </c>
      <c r="H4" s="12">
        <f t="shared" si="0"/>
        <v>55124.4</v>
      </c>
    </row>
    <row r="5" spans="1:8" ht="15.75">
      <c r="A5" s="3" t="s">
        <v>1</v>
      </c>
      <c r="B5" s="1">
        <f aca="true" t="shared" si="1" ref="B5:H5">SUM(B6:B10)</f>
        <v>18846.6</v>
      </c>
      <c r="C5" s="1">
        <f t="shared" si="1"/>
        <v>20660.9</v>
      </c>
      <c r="D5" s="1">
        <f t="shared" si="1"/>
        <v>20928.5</v>
      </c>
      <c r="E5" s="1">
        <f t="shared" si="1"/>
        <v>21198.3</v>
      </c>
      <c r="F5" s="1">
        <f t="shared" si="1"/>
        <v>21380.4</v>
      </c>
      <c r="G5" s="1">
        <f t="shared" si="1"/>
        <v>21585.4</v>
      </c>
      <c r="H5" s="1">
        <f t="shared" si="1"/>
        <v>21761.4</v>
      </c>
    </row>
    <row r="6" spans="1:8" ht="15.75">
      <c r="A6" s="4" t="s">
        <v>2</v>
      </c>
      <c r="B6" s="1">
        <v>3900</v>
      </c>
      <c r="C6" s="1">
        <v>4550</v>
      </c>
      <c r="D6" s="1">
        <v>4700</v>
      </c>
      <c r="E6" s="1">
        <v>4800</v>
      </c>
      <c r="F6" s="1">
        <v>4970</v>
      </c>
      <c r="G6" s="1">
        <v>5150</v>
      </c>
      <c r="H6" s="1">
        <v>5300</v>
      </c>
    </row>
    <row r="7" spans="1:8" ht="15.75">
      <c r="A7" s="4" t="s">
        <v>3</v>
      </c>
      <c r="B7">
        <v>2430.5</v>
      </c>
      <c r="C7" s="1">
        <v>3339.4</v>
      </c>
      <c r="D7" s="1">
        <v>3437</v>
      </c>
      <c r="E7" s="1">
        <v>3583.3</v>
      </c>
      <c r="F7" s="1">
        <v>3583.4</v>
      </c>
      <c r="G7" s="1">
        <v>3583.4</v>
      </c>
      <c r="H7" s="1">
        <v>3583.4</v>
      </c>
    </row>
    <row r="8" spans="1:8" ht="15.75">
      <c r="A8" s="4" t="s">
        <v>4</v>
      </c>
      <c r="B8" s="1">
        <v>181.1</v>
      </c>
      <c r="C8" s="1">
        <v>167.5</v>
      </c>
      <c r="D8" s="1">
        <v>167.5</v>
      </c>
      <c r="E8" s="1">
        <v>171</v>
      </c>
      <c r="F8" s="1">
        <v>171</v>
      </c>
      <c r="G8" s="1">
        <v>171</v>
      </c>
      <c r="H8" s="1">
        <v>171</v>
      </c>
    </row>
    <row r="9" spans="1:8" ht="15.75">
      <c r="A9" s="4" t="s">
        <v>35</v>
      </c>
      <c r="B9" s="1">
        <v>12310</v>
      </c>
      <c r="C9" s="1">
        <v>12579</v>
      </c>
      <c r="D9" s="1">
        <v>12599</v>
      </c>
      <c r="E9" s="1">
        <v>12619</v>
      </c>
      <c r="F9" s="1">
        <v>12631</v>
      </c>
      <c r="G9" s="1">
        <v>12656</v>
      </c>
      <c r="H9" s="1">
        <v>12682</v>
      </c>
    </row>
    <row r="10" spans="1:8" ht="15.75">
      <c r="A10" s="4" t="s">
        <v>36</v>
      </c>
      <c r="B10" s="1">
        <v>25</v>
      </c>
      <c r="C10" s="1">
        <v>25</v>
      </c>
      <c r="D10" s="1">
        <v>25</v>
      </c>
      <c r="E10" s="1">
        <v>25</v>
      </c>
      <c r="F10" s="1">
        <v>25</v>
      </c>
      <c r="G10" s="1">
        <v>25</v>
      </c>
      <c r="H10" s="1">
        <v>25</v>
      </c>
    </row>
    <row r="11" spans="1:8" ht="15.75">
      <c r="A11" s="3" t="s">
        <v>5</v>
      </c>
      <c r="B11" s="1">
        <v>2479</v>
      </c>
      <c r="C11" s="1">
        <v>2751</v>
      </c>
      <c r="D11" s="1">
        <v>2770</v>
      </c>
      <c r="E11" s="1">
        <v>2790</v>
      </c>
      <c r="F11" s="1">
        <v>2810</v>
      </c>
      <c r="G11" s="1">
        <v>2830</v>
      </c>
      <c r="H11" s="1">
        <v>2850</v>
      </c>
    </row>
    <row r="12" spans="1:8" ht="15.75">
      <c r="A12" s="3" t="s">
        <v>6</v>
      </c>
      <c r="B12" s="1">
        <f>SUM(B14:B18)</f>
        <v>43021.1</v>
      </c>
      <c r="C12" s="1">
        <f aca="true" t="shared" si="2" ref="C12:H12">SUM(C14:C17)</f>
        <v>24898.6</v>
      </c>
      <c r="D12" s="1">
        <f t="shared" si="2"/>
        <v>25970.399999999998</v>
      </c>
      <c r="E12" s="1">
        <f t="shared" si="2"/>
        <v>27125.9</v>
      </c>
      <c r="F12" s="1">
        <f t="shared" si="2"/>
        <v>28211</v>
      </c>
      <c r="G12" s="1">
        <f t="shared" si="2"/>
        <v>29339.300000000003</v>
      </c>
      <c r="H12" s="1">
        <f t="shared" si="2"/>
        <v>30513</v>
      </c>
    </row>
    <row r="13" spans="1:8" ht="31.5">
      <c r="A13" s="4" t="s">
        <v>33</v>
      </c>
      <c r="B13" s="1"/>
      <c r="C13" s="1"/>
      <c r="D13" s="1"/>
      <c r="E13" s="1"/>
      <c r="F13" s="1"/>
      <c r="G13" s="1"/>
      <c r="H13" s="1"/>
    </row>
    <row r="14" spans="1:8" ht="15.75">
      <c r="A14" s="4" t="s">
        <v>7</v>
      </c>
      <c r="B14" s="1">
        <v>23342.4</v>
      </c>
      <c r="C14" s="1">
        <v>24593.6</v>
      </c>
      <c r="D14" s="1">
        <v>25656.8</v>
      </c>
      <c r="E14" s="1">
        <v>26761.7</v>
      </c>
      <c r="F14" s="1">
        <v>27832.2</v>
      </c>
      <c r="G14" s="1">
        <v>28945.4</v>
      </c>
      <c r="H14" s="1">
        <v>30103.3</v>
      </c>
    </row>
    <row r="15" spans="1:8" ht="15.75">
      <c r="A15" s="4" t="s">
        <v>8</v>
      </c>
      <c r="B15" s="1">
        <v>17325.1</v>
      </c>
      <c r="C15" s="1"/>
      <c r="D15" s="1"/>
      <c r="E15" s="1"/>
      <c r="F15" s="1"/>
      <c r="G15" s="1"/>
      <c r="H15" s="1"/>
    </row>
    <row r="16" spans="1:8" ht="15.75">
      <c r="A16" s="4" t="s">
        <v>9</v>
      </c>
      <c r="B16" s="1">
        <v>300.9</v>
      </c>
      <c r="C16" s="1"/>
      <c r="D16" s="1"/>
      <c r="E16" s="1"/>
      <c r="F16" s="1"/>
      <c r="G16" s="1"/>
      <c r="H16" s="1"/>
    </row>
    <row r="17" spans="1:8" ht="15.75">
      <c r="A17" s="4" t="s">
        <v>32</v>
      </c>
      <c r="B17" s="1">
        <v>2052.7</v>
      </c>
      <c r="C17" s="1">
        <v>305</v>
      </c>
      <c r="D17" s="1">
        <v>313.6</v>
      </c>
      <c r="E17" s="1">
        <v>364.2</v>
      </c>
      <c r="F17" s="1">
        <v>378.8</v>
      </c>
      <c r="G17" s="1">
        <v>393.9</v>
      </c>
      <c r="H17" s="1">
        <v>409.7</v>
      </c>
    </row>
    <row r="18" spans="1:8" ht="31.5">
      <c r="A18" s="4" t="s">
        <v>40</v>
      </c>
      <c r="B18" s="1">
        <v>0</v>
      </c>
      <c r="C18" s="1"/>
      <c r="D18" s="1"/>
      <c r="E18" s="1"/>
      <c r="F18" s="1"/>
      <c r="G18" s="1"/>
      <c r="H18" s="1"/>
    </row>
    <row r="19" spans="1:8" ht="15.75">
      <c r="A19" s="2" t="s">
        <v>10</v>
      </c>
      <c r="B19" s="12">
        <v>68214.4</v>
      </c>
      <c r="C19" s="12">
        <v>52557.6</v>
      </c>
      <c r="D19" s="12">
        <v>51169.3</v>
      </c>
      <c r="E19" s="12">
        <v>53786.1</v>
      </c>
      <c r="F19" s="12">
        <f>SUM(F20:F21)</f>
        <v>52401.4</v>
      </c>
      <c r="G19" s="12">
        <f>SUM(G20:G21)</f>
        <v>53754.700000000004</v>
      </c>
      <c r="H19" s="12">
        <f>SUM(H20:H21)</f>
        <v>55124.4</v>
      </c>
    </row>
    <row r="20" spans="1:8" ht="15.75">
      <c r="A20" s="3" t="s">
        <v>11</v>
      </c>
      <c r="B20" s="1">
        <v>1238.6</v>
      </c>
      <c r="C20" s="1">
        <v>1436.9</v>
      </c>
      <c r="D20" s="1">
        <v>1444.6</v>
      </c>
      <c r="E20" s="1">
        <v>1501.4</v>
      </c>
      <c r="F20" s="1">
        <v>1501.4</v>
      </c>
      <c r="G20" s="1">
        <v>1501.4</v>
      </c>
      <c r="H20" s="1">
        <v>1501.4</v>
      </c>
    </row>
    <row r="21" spans="1:8" ht="31.5">
      <c r="A21" s="3" t="s">
        <v>12</v>
      </c>
      <c r="B21" s="1">
        <f>B19-B20</f>
        <v>66975.79999999999</v>
      </c>
      <c r="C21" s="1">
        <f>C19-C20</f>
        <v>51120.7</v>
      </c>
      <c r="D21" s="1">
        <f>D19-D20</f>
        <v>49724.700000000004</v>
      </c>
      <c r="E21" s="1">
        <f>E19-E20</f>
        <v>52284.7</v>
      </c>
      <c r="F21" s="1">
        <v>50900</v>
      </c>
      <c r="G21" s="1">
        <v>52253.3</v>
      </c>
      <c r="H21" s="1">
        <v>53623</v>
      </c>
    </row>
    <row r="22" spans="1:8" ht="15.75">
      <c r="A22" s="2" t="s">
        <v>13</v>
      </c>
      <c r="B22" s="12">
        <f aca="true" t="shared" si="3" ref="B22:H22">B4-B19</f>
        <v>-3867.699999999997</v>
      </c>
      <c r="C22" s="12">
        <f t="shared" si="3"/>
        <v>-4247.0999999999985</v>
      </c>
      <c r="D22" s="12">
        <f t="shared" si="3"/>
        <v>-1500.4000000000087</v>
      </c>
      <c r="E22" s="12">
        <f t="shared" si="3"/>
        <v>-2671.9000000000015</v>
      </c>
      <c r="F22" s="12">
        <f t="shared" si="3"/>
        <v>0</v>
      </c>
      <c r="G22" s="12">
        <f t="shared" si="3"/>
        <v>0</v>
      </c>
      <c r="H22" s="12">
        <f t="shared" si="3"/>
        <v>0</v>
      </c>
    </row>
    <row r="23" spans="1:8" ht="15.75">
      <c r="A23" s="2" t="s">
        <v>14</v>
      </c>
      <c r="B23" s="1"/>
      <c r="C23" s="1"/>
      <c r="D23" s="1"/>
      <c r="E23" s="1"/>
      <c r="F23" s="1"/>
      <c r="G23" s="1"/>
      <c r="H23" s="1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6.8515625" style="0" customWidth="1"/>
    <col min="2" max="2" width="12.57421875" style="0" customWidth="1"/>
    <col min="3" max="3" width="10.7109375" style="0" customWidth="1"/>
  </cols>
  <sheetData>
    <row r="1" ht="18.75">
      <c r="A1" s="7" t="s">
        <v>38</v>
      </c>
    </row>
    <row r="2" ht="18.75">
      <c r="A2" s="7" t="s">
        <v>22</v>
      </c>
    </row>
    <row r="3" ht="18.75">
      <c r="A3" s="6"/>
    </row>
    <row r="4" spans="1:8" ht="18.75">
      <c r="A4" s="6" t="s">
        <v>16</v>
      </c>
      <c r="H4" s="5"/>
    </row>
    <row r="5" spans="1:9" ht="31.5">
      <c r="A5" s="8" t="s">
        <v>17</v>
      </c>
      <c r="B5" s="8" t="s">
        <v>23</v>
      </c>
      <c r="C5" s="8" t="s">
        <v>24</v>
      </c>
      <c r="D5" s="8">
        <v>2022</v>
      </c>
      <c r="E5" s="8">
        <v>2023</v>
      </c>
      <c r="F5" s="8">
        <v>2024</v>
      </c>
      <c r="G5" s="8">
        <v>2025</v>
      </c>
      <c r="H5" s="8">
        <v>2026</v>
      </c>
      <c r="I5" s="8">
        <v>2027</v>
      </c>
    </row>
    <row r="6" spans="1:9" ht="15.75">
      <c r="A6" s="3" t="s">
        <v>18</v>
      </c>
      <c r="B6" s="3">
        <v>77499</v>
      </c>
      <c r="C6" s="3">
        <v>64346.7</v>
      </c>
      <c r="D6" s="3">
        <v>48310.5</v>
      </c>
      <c r="E6" s="3">
        <v>49668.9</v>
      </c>
      <c r="F6" s="3">
        <v>51114.2</v>
      </c>
      <c r="G6" s="3">
        <v>52401.4</v>
      </c>
      <c r="H6" s="3">
        <v>53754.7</v>
      </c>
      <c r="I6" s="3">
        <v>55124.4</v>
      </c>
    </row>
    <row r="7" spans="1:9" ht="126">
      <c r="A7" s="3" t="s">
        <v>31</v>
      </c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19</v>
      </c>
      <c r="B8" s="3">
        <v>77852.8</v>
      </c>
      <c r="C8" s="3">
        <v>68214.4</v>
      </c>
      <c r="D8" s="3">
        <v>52557.6</v>
      </c>
      <c r="E8" s="3">
        <v>51169.3</v>
      </c>
      <c r="F8" s="3">
        <v>53786.1</v>
      </c>
      <c r="G8" s="3">
        <v>52401.4</v>
      </c>
      <c r="H8" s="3">
        <v>53754.7</v>
      </c>
      <c r="I8" s="3">
        <v>55124.4</v>
      </c>
    </row>
    <row r="9" spans="1:9" ht="126">
      <c r="A9" s="3" t="s">
        <v>34</v>
      </c>
      <c r="B9" s="3"/>
      <c r="C9" s="3"/>
      <c r="D9" s="3"/>
      <c r="E9" s="3"/>
      <c r="F9" s="3"/>
      <c r="G9" s="3"/>
      <c r="H9" s="3"/>
      <c r="I9" s="3"/>
    </row>
    <row r="10" spans="1:9" ht="15.75">
      <c r="A10" s="3" t="s">
        <v>20</v>
      </c>
      <c r="B10" s="3">
        <f aca="true" t="shared" si="0" ref="B10:I10">B6-B8</f>
        <v>-353.8000000000029</v>
      </c>
      <c r="C10" s="3">
        <f t="shared" si="0"/>
        <v>-3867.699999999997</v>
      </c>
      <c r="D10" s="3">
        <f t="shared" si="0"/>
        <v>-4247.0999999999985</v>
      </c>
      <c r="E10" s="3">
        <f t="shared" si="0"/>
        <v>-1500.4000000000015</v>
      </c>
      <c r="F10" s="3">
        <f t="shared" si="0"/>
        <v>-2671.9000000000015</v>
      </c>
      <c r="G10" s="3">
        <f t="shared" si="0"/>
        <v>0</v>
      </c>
      <c r="H10" s="3">
        <f t="shared" si="0"/>
        <v>0</v>
      </c>
      <c r="I10" s="3">
        <f t="shared" si="0"/>
        <v>0</v>
      </c>
    </row>
    <row r="11" spans="1:9" ht="126">
      <c r="A11" s="3" t="s">
        <v>31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" t="s">
        <v>21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ht="126">
      <c r="A13" s="3" t="s">
        <v>31</v>
      </c>
      <c r="B13" s="3"/>
      <c r="C13" s="3"/>
      <c r="D13" s="3"/>
      <c r="E13" s="3"/>
      <c r="F13" s="3"/>
      <c r="G13" s="3"/>
      <c r="H13" s="3"/>
      <c r="I13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K9" sqref="K8:K9"/>
    </sheetView>
  </sheetViews>
  <sheetFormatPr defaultColWidth="9.140625" defaultRowHeight="15"/>
  <cols>
    <col min="1" max="1" width="36.7109375" style="0" customWidth="1"/>
    <col min="2" max="2" width="11.7109375" style="0" customWidth="1"/>
    <col min="3" max="3" width="10.00390625" style="0" customWidth="1"/>
    <col min="4" max="4" width="10.28125" style="0" customWidth="1"/>
    <col min="5" max="5" width="10.8515625" style="0" customWidth="1"/>
    <col min="6" max="6" width="10.7109375" style="0" customWidth="1"/>
    <col min="7" max="7" width="11.57421875" style="0" customWidth="1"/>
  </cols>
  <sheetData>
    <row r="1" ht="18.75">
      <c r="A1" s="7" t="s">
        <v>25</v>
      </c>
    </row>
    <row r="2" ht="18.75">
      <c r="A2" s="7" t="s">
        <v>39</v>
      </c>
    </row>
    <row r="3" spans="1:7" ht="18.75">
      <c r="A3" s="6"/>
      <c r="G3" s="11" t="s">
        <v>15</v>
      </c>
    </row>
    <row r="4" spans="1:8" ht="15.75">
      <c r="A4" s="8" t="s">
        <v>17</v>
      </c>
      <c r="B4" s="8">
        <v>2021</v>
      </c>
      <c r="C4" s="8">
        <v>2022</v>
      </c>
      <c r="D4" s="8">
        <v>2023</v>
      </c>
      <c r="E4" s="8">
        <v>2024</v>
      </c>
      <c r="F4" s="8">
        <v>2025</v>
      </c>
      <c r="G4" s="9">
        <v>2026</v>
      </c>
      <c r="H4" s="9">
        <v>2027</v>
      </c>
    </row>
    <row r="5" spans="1:8" ht="15.75">
      <c r="A5" s="2" t="s">
        <v>26</v>
      </c>
      <c r="B5" s="8">
        <f aca="true" t="shared" si="0" ref="B5:H5">B6+B11</f>
        <v>87393.3</v>
      </c>
      <c r="C5" s="8">
        <f t="shared" si="0"/>
        <v>52557.6</v>
      </c>
      <c r="D5" s="8">
        <f t="shared" si="0"/>
        <v>51169.299999999996</v>
      </c>
      <c r="E5" s="8">
        <f t="shared" si="0"/>
        <v>53786.100000000006</v>
      </c>
      <c r="F5" s="8">
        <f t="shared" si="0"/>
        <v>52401.399999999994</v>
      </c>
      <c r="G5" s="8">
        <f t="shared" si="0"/>
        <v>53754.7</v>
      </c>
      <c r="H5" s="8">
        <f t="shared" si="0"/>
        <v>55124.399999999994</v>
      </c>
    </row>
    <row r="6" spans="1:8" ht="15.75">
      <c r="A6" s="3" t="s">
        <v>27</v>
      </c>
      <c r="B6" s="8">
        <f aca="true" t="shared" si="1" ref="B6:H6">B8+B9+B10</f>
        <v>87263.3</v>
      </c>
      <c r="C6" s="8">
        <f t="shared" si="1"/>
        <v>52337.6</v>
      </c>
      <c r="D6" s="8">
        <f t="shared" si="1"/>
        <v>49870.1</v>
      </c>
      <c r="E6" s="8">
        <f t="shared" si="1"/>
        <v>51076.8</v>
      </c>
      <c r="F6" s="8">
        <f t="shared" si="1"/>
        <v>52381.399999999994</v>
      </c>
      <c r="G6" s="8">
        <f t="shared" si="1"/>
        <v>53734.7</v>
      </c>
      <c r="H6" s="8">
        <f t="shared" si="1"/>
        <v>55104.399999999994</v>
      </c>
    </row>
    <row r="7" spans="1:8" ht="15.75">
      <c r="A7" s="4" t="s">
        <v>28</v>
      </c>
      <c r="B7" s="8">
        <v>99.2</v>
      </c>
      <c r="C7" s="8">
        <v>99.6</v>
      </c>
      <c r="D7" s="8">
        <v>97.5</v>
      </c>
      <c r="E7" s="8">
        <v>95</v>
      </c>
      <c r="F7" s="8">
        <v>99.9</v>
      </c>
      <c r="G7" s="8">
        <v>99.9</v>
      </c>
      <c r="H7" s="8">
        <v>99.9</v>
      </c>
    </row>
    <row r="8" spans="1:8" ht="86.25" customHeight="1">
      <c r="A8" s="4" t="s">
        <v>43</v>
      </c>
      <c r="B8" s="13">
        <v>51802.9</v>
      </c>
      <c r="C8" s="13">
        <v>14835.2</v>
      </c>
      <c r="D8" s="13">
        <v>11954.7</v>
      </c>
      <c r="E8" s="13">
        <v>12145.2</v>
      </c>
      <c r="F8" s="13">
        <v>13449.8</v>
      </c>
      <c r="G8" s="14">
        <v>14803.1</v>
      </c>
      <c r="H8" s="14">
        <v>16172.8</v>
      </c>
    </row>
    <row r="9" spans="1:8" ht="90.75" customHeight="1">
      <c r="A9" s="4" t="s">
        <v>41</v>
      </c>
      <c r="B9" s="13">
        <v>20654.9</v>
      </c>
      <c r="C9" s="13">
        <v>18577.5</v>
      </c>
      <c r="D9" s="13">
        <v>21214.5</v>
      </c>
      <c r="E9" s="13">
        <v>21698.4</v>
      </c>
      <c r="F9" s="13">
        <v>21698.4</v>
      </c>
      <c r="G9" s="13">
        <v>21698.4</v>
      </c>
      <c r="H9" s="13">
        <v>21698.4</v>
      </c>
    </row>
    <row r="10" spans="1:8" ht="95.25" customHeight="1">
      <c r="A10" s="4" t="s">
        <v>42</v>
      </c>
      <c r="B10" s="13">
        <v>14805.5</v>
      </c>
      <c r="C10" s="13">
        <v>18924.9</v>
      </c>
      <c r="D10" s="13">
        <v>16700.9</v>
      </c>
      <c r="E10" s="13">
        <v>17233.2</v>
      </c>
      <c r="F10" s="13">
        <v>17233.2</v>
      </c>
      <c r="G10" s="13">
        <v>17233.2</v>
      </c>
      <c r="H10" s="13">
        <v>17233.2</v>
      </c>
    </row>
    <row r="11" spans="1:8" ht="15.75">
      <c r="A11" s="3" t="s">
        <v>29</v>
      </c>
      <c r="B11" s="8">
        <v>130</v>
      </c>
      <c r="C11" s="8">
        <v>220</v>
      </c>
      <c r="D11" s="8">
        <v>1299.2</v>
      </c>
      <c r="E11" s="8">
        <v>2709.3</v>
      </c>
      <c r="F11" s="8">
        <v>20</v>
      </c>
      <c r="G11" s="8">
        <v>20</v>
      </c>
      <c r="H11" s="8">
        <v>20</v>
      </c>
    </row>
    <row r="12" spans="1:8" ht="15.75">
      <c r="A12" s="4" t="s">
        <v>28</v>
      </c>
      <c r="B12" s="8">
        <v>0.8</v>
      </c>
      <c r="C12" s="8">
        <v>0.4</v>
      </c>
      <c r="D12" s="8">
        <v>2.5</v>
      </c>
      <c r="E12" s="8">
        <v>5</v>
      </c>
      <c r="F12" s="8">
        <v>0.1</v>
      </c>
      <c r="G12" s="8">
        <v>0.1</v>
      </c>
      <c r="H12" s="8">
        <v>0.1</v>
      </c>
    </row>
    <row r="14" ht="15.75">
      <c r="A14" s="10" t="s">
        <v>30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2016-09-07T12:10:47Z</cp:lastPrinted>
  <dcterms:created xsi:type="dcterms:W3CDTF">2006-09-16T00:00:00Z</dcterms:created>
  <dcterms:modified xsi:type="dcterms:W3CDTF">2021-11-15T12:34:12Z</dcterms:modified>
  <cp:category/>
  <cp:version/>
  <cp:contentType/>
  <cp:contentStatus/>
</cp:coreProperties>
</file>