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01.01" sheetId="1" r:id="rId1"/>
    <sheet name="01.12" sheetId="2" r:id="rId2"/>
    <sheet name="01.11" sheetId="3" r:id="rId3"/>
    <sheet name="01.10" sheetId="4" r:id="rId4"/>
    <sheet name="01.09" sheetId="5" r:id="rId5"/>
    <sheet name="01.08" sheetId="6" r:id="rId6"/>
    <sheet name="01.07" sheetId="7" r:id="rId7"/>
    <sheet name="01.06" sheetId="8" r:id="rId8"/>
    <sheet name="01.05" sheetId="9" r:id="rId9"/>
    <sheet name="01.04" sheetId="10" r:id="rId10"/>
  </sheets>
  <definedNames>
    <definedName name="_xlnm.Print_Titles" localSheetId="0">'01.01'!$5:$10</definedName>
    <definedName name="_xlnm.Print_Titles" localSheetId="9">'01.04'!$5:$10</definedName>
    <definedName name="_xlnm.Print_Titles" localSheetId="8">'01.05'!$5:$10</definedName>
    <definedName name="_xlnm.Print_Titles" localSheetId="7">'01.06'!$5:$10</definedName>
    <definedName name="_xlnm.Print_Titles" localSheetId="6">'01.07'!$5:$10</definedName>
    <definedName name="_xlnm.Print_Titles" localSheetId="5">'01.08'!$5:$10</definedName>
    <definedName name="_xlnm.Print_Titles" localSheetId="4">'01.09'!$5:$10</definedName>
    <definedName name="_xlnm.Print_Titles" localSheetId="3">'01.10'!$5:$10</definedName>
    <definedName name="_xlnm.Print_Titles" localSheetId="2">'01.11'!$5:$10</definedName>
    <definedName name="_xlnm.Print_Titles" localSheetId="1">'01.12'!$5:$10</definedName>
    <definedName name="_xlnm.Print_Area" localSheetId="0">'01.01'!$A$1:$R$30</definedName>
    <definedName name="_xlnm.Print_Area" localSheetId="9">'01.04'!$A$1:$R$30</definedName>
    <definedName name="_xlnm.Print_Area" localSheetId="8">'01.05'!$A$1:$R$30</definedName>
    <definedName name="_xlnm.Print_Area" localSheetId="7">'01.06'!$A$1:$R$30</definedName>
    <definedName name="_xlnm.Print_Area" localSheetId="6">'01.07'!$A$1:$R$30</definedName>
    <definedName name="_xlnm.Print_Area" localSheetId="5">'01.08'!$A$1:$R$30</definedName>
    <definedName name="_xlnm.Print_Area" localSheetId="4">'01.09'!$A$1:$R$30</definedName>
    <definedName name="_xlnm.Print_Area" localSheetId="3">'01.10'!$A$1:$R$30</definedName>
    <definedName name="_xlnm.Print_Area" localSheetId="2">'01.11'!$A$1:$R$30</definedName>
    <definedName name="_xlnm.Print_Area" localSheetId="1">'01.12'!$A$1:$R$30</definedName>
  </definedNames>
  <calcPr fullCalcOnLoad="1"/>
</workbook>
</file>

<file path=xl/sharedStrings.xml><?xml version="1.0" encoding="utf-8"?>
<sst xmlns="http://schemas.openxmlformats.org/spreadsheetml/2006/main" count="540" uniqueCount="60">
  <si>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</si>
  <si>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</si>
  <si>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</si>
  <si>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</si>
  <si>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</si>
  <si>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</si>
  <si>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</si>
  <si>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</si>
  <si>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</si>
  <si>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</si>
  <si>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</si>
  <si>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</si>
  <si>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</si>
  <si>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</si>
  <si>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</si>
  <si>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</si>
  <si>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</si>
  <si>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</si>
  <si>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</si>
  <si>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</si>
  <si>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</si>
  <si>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</si>
  <si>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</si>
  <si>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</si>
  <si>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</si>
  <si>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</si>
  <si>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</si>
  <si>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</si>
  <si>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</si>
  <si>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</si>
  <si>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</si>
  <si>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</si>
  <si>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</si>
  <si>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</si>
  <si>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2019 году за счет средств,  руб.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</si>
  <si>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</si>
  <si>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</si>
  <si>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</si>
  <si>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Муниципальное образование Калитинское сельское поселение Волосовского муниципального района Ленинградской области</t>
  </si>
  <si>
    <t xml:space="preserve"> Глава Администрации _______________ В.И.Бердышев</t>
  </si>
  <si>
    <t xml:space="preserve">                   Главный бухгалтер ________________ М.М.Савицкас</t>
  </si>
  <si>
    <t>Ремонт дороги общего пользования местного значения в д.Калитино по ул.Новодеревенская Волосовского района Ленинградской области (от перекрестка в южном напрвлении 400м)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</si>
  <si>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01.04.2019 года</t>
  </si>
  <si>
    <t>Подготовка аукционной документации</t>
  </si>
  <si>
    <t>Исполнитель: Савицкас М.М., тел.81373-71-233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</si>
  <si>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01.05.2019 года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</si>
  <si>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01.06.2019 года</t>
  </si>
  <si>
    <t>Проведение конкурсных процедур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</si>
  <si>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01.07.2019 года</t>
  </si>
  <si>
    <t>Проведение аукциона, подписание муниципального контакта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</si>
  <si>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01.08.2019 года</t>
  </si>
  <si>
    <t>Ведутся ремонтные работы</t>
  </si>
  <si>
    <t>Зам.главы Администрации _______________ Т.А.Тихонова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</si>
  <si>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01.09.2019 года</t>
  </si>
  <si>
    <t>Готовность 100%, подрядчик ООО "Транском-Гатчина"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</si>
  <si>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01.10.2019 года</t>
  </si>
  <si>
    <t xml:space="preserve"> Глава Администрации _______________ Т.А.Тихонова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</si>
  <si>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01.11.2019 года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</si>
  <si>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01.12.2019 года</t>
  </si>
  <si>
    <t>ОТЧЕТ об осуществлении расходов дорожного фонда муниципального образования Калитинское сельское поселение Волосовского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01.01.2020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</si>
</sst>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24" borderId="0" xfId="0" applyNumberFormat="1" applyFont="1" applyFill="1" applyAlignment="1">
      <alignment horizontal="center" vertical="center" wrapText="1"/>
    </xf>
    <xf numFmtId="181" fontId="7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24" borderId="0" xfId="0" applyNumberFormat="1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180" fontId="13" fillId="24" borderId="10" xfId="0" applyNumberFormat="1" applyFont="1" applyFill="1" applyBorder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180" fontId="15" fillId="24" borderId="10" xfId="0" applyNumberFormat="1" applyFont="1" applyFill="1" applyBorder="1" applyAlignment="1">
      <alignment horizontal="center" vertical="center" wrapText="1"/>
    </xf>
    <xf numFmtId="180" fontId="15" fillId="24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180" fontId="2" fillId="24" borderId="13" xfId="0" applyNumberFormat="1" applyFont="1" applyFill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180" fontId="13" fillId="24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180" fontId="15" fillId="24" borderId="14" xfId="0" applyNumberFormat="1" applyFont="1" applyFill="1" applyBorder="1" applyAlignment="1">
      <alignment horizontal="center" vertical="center" wrapText="1"/>
    </xf>
    <xf numFmtId="187" fontId="13" fillId="0" borderId="14" xfId="58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24" borderId="11" xfId="0" applyNumberFormat="1" applyFont="1" applyFill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left" vertical="center" wrapText="1"/>
    </xf>
    <xf numFmtId="2" fontId="26" fillId="24" borderId="14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24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24" borderId="15" xfId="0" applyNumberFormat="1" applyFont="1" applyFill="1" applyBorder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4" fontId="15" fillId="24" borderId="11" xfId="0" applyNumberFormat="1" applyFont="1" applyFill="1" applyBorder="1" applyAlignment="1">
      <alignment horizontal="center" vertical="center" wrapText="1"/>
    </xf>
    <xf numFmtId="4" fontId="15" fillId="24" borderId="13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5" fillId="24" borderId="11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center" vertical="center" wrapText="1"/>
    </xf>
    <xf numFmtId="4" fontId="10" fillId="24" borderId="10" xfId="0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4" fontId="10" fillId="24" borderId="13" xfId="0" applyNumberFormat="1" applyFont="1" applyFill="1" applyBorder="1" applyAlignment="1">
      <alignment horizontal="center" vertical="center" wrapText="1"/>
    </xf>
    <xf numFmtId="4" fontId="13" fillId="24" borderId="1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5" fillId="24" borderId="14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80" fontId="14" fillId="0" borderId="15" xfId="53" applyNumberFormat="1" applyFont="1" applyFill="1" applyBorder="1" applyAlignment="1">
      <alignment horizontal="center" vertical="center" wrapText="1"/>
      <protection/>
    </xf>
    <xf numFmtId="180" fontId="15" fillId="24" borderId="13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180" fontId="10" fillId="24" borderId="10" xfId="0" applyNumberFormat="1" applyFont="1" applyFill="1" applyBorder="1" applyAlignment="1">
      <alignment horizontal="center" vertical="center" wrapText="1"/>
    </xf>
    <xf numFmtId="180" fontId="10" fillId="24" borderId="13" xfId="0" applyNumberFormat="1" applyFont="1" applyFill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181" fontId="18" fillId="0" borderId="12" xfId="53" applyNumberFormat="1" applyFont="1" applyFill="1" applyBorder="1" applyAlignment="1">
      <alignment horizontal="center" vertical="center" wrapText="1"/>
      <protection/>
    </xf>
    <xf numFmtId="2" fontId="18" fillId="0" borderId="12" xfId="53" applyNumberFormat="1" applyFont="1" applyFill="1" applyBorder="1" applyAlignment="1">
      <alignment horizontal="center" vertical="center" wrapText="1"/>
      <protection/>
    </xf>
    <xf numFmtId="2" fontId="18" fillId="0" borderId="15" xfId="53" applyNumberFormat="1" applyFont="1" applyFill="1" applyBorder="1" applyAlignment="1">
      <alignment horizontal="center" vertical="center" wrapText="1"/>
      <protection/>
    </xf>
    <xf numFmtId="2" fontId="2" fillId="24" borderId="13" xfId="0" applyNumberFormat="1" applyFont="1" applyFill="1" applyBorder="1" applyAlignment="1">
      <alignment horizontal="center" vertical="center" wrapText="1"/>
    </xf>
    <xf numFmtId="2" fontId="15" fillId="24" borderId="11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3" fillId="24" borderId="13" xfId="0" applyNumberFormat="1" applyFont="1" applyFill="1" applyBorder="1" applyAlignment="1">
      <alignment horizontal="center" vertical="center" wrapText="1"/>
    </xf>
    <xf numFmtId="2" fontId="15" fillId="24" borderId="14" xfId="0" applyNumberFormat="1" applyFont="1" applyFill="1" applyBorder="1" applyAlignment="1">
      <alignment horizontal="center" vertical="center" wrapText="1"/>
    </xf>
    <xf numFmtId="2" fontId="15" fillId="24" borderId="14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0" fillId="24" borderId="13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180" fontId="10" fillId="0" borderId="0" xfId="0" applyNumberFormat="1" applyFont="1" applyAlignment="1">
      <alignment horizontal="center" vertical="center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181" fontId="10" fillId="24" borderId="16" xfId="0" applyNumberFormat="1" applyFont="1" applyFill="1" applyBorder="1" applyAlignment="1">
      <alignment horizontal="center" vertical="center" wrapText="1"/>
    </xf>
    <xf numFmtId="181" fontId="10" fillId="24" borderId="19" xfId="0" applyNumberFormat="1" applyFont="1" applyFill="1" applyBorder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9" fillId="24" borderId="0" xfId="0" applyFont="1" applyFill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0"/>
  <sheetViews>
    <sheetView tabSelected="1" view="pageBreakPreview" zoomScaleSheetLayoutView="10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875" style="0" customWidth="1"/>
    <col min="4" max="4" width="9.875" style="0" customWidth="1"/>
    <col min="5" max="6" width="8.75390625" style="0" customWidth="1"/>
    <col min="7" max="7" width="9.625" style="0" customWidth="1"/>
    <col min="8" max="8" width="9.75390625" style="0" customWidth="1"/>
    <col min="9" max="9" width="8.75390625" style="0" customWidth="1"/>
    <col min="10" max="10" width="9.25390625" style="0" customWidth="1"/>
    <col min="11" max="11" width="9.375" style="0" customWidth="1"/>
    <col min="12" max="12" width="8.75390625" style="0" customWidth="1"/>
    <col min="13" max="13" width="6.625" style="0" customWidth="1"/>
    <col min="14" max="14" width="6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59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 aca="true" t="shared" si="0" ref="D11:Q11">D17</f>
        <v>446753.09</v>
      </c>
      <c r="E11" s="59">
        <f t="shared" si="0"/>
        <v>414095</v>
      </c>
      <c r="F11" s="59">
        <f t="shared" si="0"/>
        <v>32658.09</v>
      </c>
      <c r="G11" s="59">
        <f t="shared" si="0"/>
        <v>446753.09</v>
      </c>
      <c r="H11" s="59">
        <f t="shared" si="0"/>
        <v>414095</v>
      </c>
      <c r="I11" s="59">
        <f t="shared" si="0"/>
        <v>32658.09</v>
      </c>
      <c r="J11" s="59">
        <f t="shared" si="0"/>
        <v>446753.09</v>
      </c>
      <c r="K11" s="59">
        <f t="shared" si="0"/>
        <v>414095</v>
      </c>
      <c r="L11" s="59">
        <f t="shared" si="0"/>
        <v>32658.09</v>
      </c>
      <c r="M11" s="77">
        <f t="shared" si="0"/>
        <v>0.4</v>
      </c>
      <c r="N11" s="77">
        <f t="shared" si="0"/>
        <v>0.4</v>
      </c>
      <c r="O11" s="59">
        <f t="shared" si="0"/>
        <v>0</v>
      </c>
      <c r="P11" s="59">
        <f t="shared" si="0"/>
        <v>0</v>
      </c>
      <c r="Q11" s="59">
        <f t="shared" si="0"/>
        <v>0</v>
      </c>
      <c r="R11" s="23" t="s">
        <v>54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60"/>
      <c r="H12" s="60"/>
      <c r="I12" s="60"/>
      <c r="J12" s="60"/>
      <c r="K12" s="60"/>
      <c r="L12" s="6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61"/>
      <c r="H13" s="61"/>
      <c r="I13" s="62"/>
      <c r="J13" s="61"/>
      <c r="K13" s="61"/>
      <c r="L13" s="62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63"/>
      <c r="H14" s="63"/>
      <c r="I14" s="63"/>
      <c r="J14" s="63"/>
      <c r="K14" s="63"/>
      <c r="L14" s="63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64"/>
      <c r="H15" s="64"/>
      <c r="I15" s="65"/>
      <c r="J15" s="64"/>
      <c r="K15" s="64"/>
      <c r="L15" s="65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66"/>
      <c r="H16" s="66"/>
      <c r="I16" s="67"/>
      <c r="J16" s="66"/>
      <c r="K16" s="66"/>
      <c r="L16" s="67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 aca="true" t="shared" si="1" ref="D17:J17">D19</f>
        <v>446753.09</v>
      </c>
      <c r="E17" s="69">
        <f t="shared" si="1"/>
        <v>414095</v>
      </c>
      <c r="F17" s="69">
        <f t="shared" si="1"/>
        <v>32658.09</v>
      </c>
      <c r="G17" s="68">
        <f t="shared" si="1"/>
        <v>446753.09</v>
      </c>
      <c r="H17" s="69">
        <f t="shared" si="1"/>
        <v>414095</v>
      </c>
      <c r="I17" s="69">
        <f t="shared" si="1"/>
        <v>32658.09</v>
      </c>
      <c r="J17" s="68">
        <f t="shared" si="1"/>
        <v>446753.09</v>
      </c>
      <c r="K17" s="69">
        <f>K21</f>
        <v>414095</v>
      </c>
      <c r="L17" s="69">
        <f aca="true" t="shared" si="2" ref="L17:Q17">L19</f>
        <v>32658.09</v>
      </c>
      <c r="M17" s="40">
        <f t="shared" si="2"/>
        <v>0.4</v>
      </c>
      <c r="N17" s="40">
        <f t="shared" si="2"/>
        <v>0.4</v>
      </c>
      <c r="O17" s="68">
        <f t="shared" si="2"/>
        <v>0</v>
      </c>
      <c r="P17" s="69">
        <f t="shared" si="2"/>
        <v>0</v>
      </c>
      <c r="Q17" s="69">
        <f t="shared" si="2"/>
        <v>0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62"/>
      <c r="H18" s="62"/>
      <c r="I18" s="62"/>
      <c r="J18" s="62"/>
      <c r="K18" s="62"/>
      <c r="L18" s="62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 aca="true" t="shared" si="3" ref="C19:Q19">C21</f>
        <v>0.4</v>
      </c>
      <c r="D19" s="63">
        <f t="shared" si="3"/>
        <v>446753.09</v>
      </c>
      <c r="E19" s="63">
        <f t="shared" si="3"/>
        <v>414095</v>
      </c>
      <c r="F19" s="63">
        <f t="shared" si="3"/>
        <v>32658.09</v>
      </c>
      <c r="G19" s="63">
        <f t="shared" si="3"/>
        <v>446753.09</v>
      </c>
      <c r="H19" s="63">
        <f t="shared" si="3"/>
        <v>414095</v>
      </c>
      <c r="I19" s="63">
        <f t="shared" si="3"/>
        <v>32658.09</v>
      </c>
      <c r="J19" s="63">
        <f t="shared" si="3"/>
        <v>446753.09</v>
      </c>
      <c r="K19" s="63">
        <f t="shared" si="3"/>
        <v>414095</v>
      </c>
      <c r="L19" s="63">
        <f t="shared" si="3"/>
        <v>32658.09</v>
      </c>
      <c r="M19" s="19">
        <f t="shared" si="3"/>
        <v>0.4</v>
      </c>
      <c r="N19" s="19">
        <f t="shared" si="3"/>
        <v>0.4</v>
      </c>
      <c r="O19" s="63">
        <f t="shared" si="3"/>
        <v>0</v>
      </c>
      <c r="P19" s="63">
        <f t="shared" si="3"/>
        <v>0</v>
      </c>
      <c r="Q19" s="63">
        <f t="shared" si="3"/>
        <v>0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63"/>
      <c r="H20" s="63"/>
      <c r="I20" s="63"/>
      <c r="J20" s="63"/>
      <c r="K20" s="63"/>
      <c r="L20" s="63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f>E21+F21</f>
        <v>446753.09</v>
      </c>
      <c r="E21" s="65">
        <v>414095</v>
      </c>
      <c r="F21" s="65">
        <v>32658.09</v>
      </c>
      <c r="G21" s="70">
        <f>H21+I21</f>
        <v>446753.09</v>
      </c>
      <c r="H21" s="65">
        <v>414095</v>
      </c>
      <c r="I21" s="65">
        <v>32658.09</v>
      </c>
      <c r="J21" s="70">
        <f>K21+L21</f>
        <v>446753.09</v>
      </c>
      <c r="K21" s="65">
        <v>414095</v>
      </c>
      <c r="L21" s="65">
        <v>32658.09</v>
      </c>
      <c r="M21" s="16">
        <v>0.4</v>
      </c>
      <c r="N21" s="16">
        <v>0.4</v>
      </c>
      <c r="O21" s="70">
        <f>D21-J21</f>
        <v>0</v>
      </c>
      <c r="P21" s="65">
        <f>E21-K21</f>
        <v>0</v>
      </c>
      <c r="Q21" s="65">
        <f>F21-I21</f>
        <v>0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56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J2:R2"/>
    <mergeCell ref="J5:L6"/>
    <mergeCell ref="O5:Q6"/>
    <mergeCell ref="N8:N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="85" zoomScaleSheetLayoutView="85" zoomScalePageLayoutView="0" workbookViewId="0" topLeftCell="A2">
      <selection activeCell="B25" sqref="B25:E25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9.875" style="0" customWidth="1"/>
    <col min="5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6" width="9.25390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42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>D17</f>
        <v>642750</v>
      </c>
      <c r="E11" s="59">
        <f>E17</f>
        <v>497300</v>
      </c>
      <c r="F11" s="59">
        <f>F17</f>
        <v>145450</v>
      </c>
      <c r="G11" s="78">
        <v>0</v>
      </c>
      <c r="H11" s="79">
        <v>0</v>
      </c>
      <c r="I11" s="79">
        <v>0</v>
      </c>
      <c r="J11" s="78">
        <v>0</v>
      </c>
      <c r="K11" s="79">
        <v>0</v>
      </c>
      <c r="L11" s="79">
        <v>0</v>
      </c>
      <c r="M11" s="77">
        <v>0</v>
      </c>
      <c r="N11" s="77">
        <v>0</v>
      </c>
      <c r="O11" s="59">
        <f>O17</f>
        <v>642750</v>
      </c>
      <c r="P11" s="59">
        <f>P17</f>
        <v>497300</v>
      </c>
      <c r="Q11" s="59">
        <f>Q17</f>
        <v>145450</v>
      </c>
      <c r="R11" s="23" t="s">
        <v>43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80"/>
      <c r="H12" s="80"/>
      <c r="I12" s="80"/>
      <c r="J12" s="80"/>
      <c r="K12" s="80"/>
      <c r="L12" s="8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81"/>
      <c r="H13" s="90"/>
      <c r="I13" s="90"/>
      <c r="J13" s="81"/>
      <c r="K13" s="81"/>
      <c r="L13" s="81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82"/>
      <c r="H14" s="82"/>
      <c r="I14" s="82"/>
      <c r="J14" s="82"/>
      <c r="K14" s="82"/>
      <c r="L14" s="82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83"/>
      <c r="H15" s="91"/>
      <c r="I15" s="91"/>
      <c r="J15" s="83"/>
      <c r="K15" s="83"/>
      <c r="L15" s="83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84"/>
      <c r="H16" s="92"/>
      <c r="I16" s="92"/>
      <c r="J16" s="84"/>
      <c r="K16" s="84"/>
      <c r="L16" s="84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>D19</f>
        <v>642750</v>
      </c>
      <c r="E17" s="69">
        <f>E19</f>
        <v>497300</v>
      </c>
      <c r="F17" s="69">
        <f>F19</f>
        <v>145450</v>
      </c>
      <c r="G17" s="85">
        <v>0</v>
      </c>
      <c r="H17" s="89">
        <v>0</v>
      </c>
      <c r="I17" s="85">
        <v>0</v>
      </c>
      <c r="J17" s="85">
        <v>0</v>
      </c>
      <c r="K17" s="86">
        <v>0</v>
      </c>
      <c r="L17" s="86">
        <v>0</v>
      </c>
      <c r="M17" s="40">
        <v>0</v>
      </c>
      <c r="N17" s="40">
        <v>0</v>
      </c>
      <c r="O17" s="68">
        <f>O19</f>
        <v>642750</v>
      </c>
      <c r="P17" s="69">
        <f>P19</f>
        <v>497300</v>
      </c>
      <c r="Q17" s="69">
        <f>Q19</f>
        <v>145450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87"/>
      <c r="H18" s="87"/>
      <c r="I18" s="87"/>
      <c r="J18" s="87"/>
      <c r="K18" s="87"/>
      <c r="L18" s="87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>C21</f>
        <v>0.4</v>
      </c>
      <c r="D19" s="63">
        <f>D21</f>
        <v>642750</v>
      </c>
      <c r="E19" s="63">
        <f>E21</f>
        <v>497300</v>
      </c>
      <c r="F19" s="63">
        <f>F21</f>
        <v>145450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19">
        <v>0</v>
      </c>
      <c r="N19" s="19">
        <v>0</v>
      </c>
      <c r="O19" s="63">
        <f>O21</f>
        <v>642750</v>
      </c>
      <c r="P19" s="63">
        <f>P21</f>
        <v>497300</v>
      </c>
      <c r="Q19" s="63">
        <f>Q21</f>
        <v>145450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82"/>
      <c r="H20" s="82"/>
      <c r="I20" s="82"/>
      <c r="J20" s="82"/>
      <c r="K20" s="82"/>
      <c r="L20" s="82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v>642750</v>
      </c>
      <c r="E21" s="65">
        <v>497300</v>
      </c>
      <c r="F21" s="65">
        <v>145450</v>
      </c>
      <c r="G21" s="83">
        <v>0</v>
      </c>
      <c r="H21" s="93">
        <v>0</v>
      </c>
      <c r="I21" s="83">
        <v>0</v>
      </c>
      <c r="J21" s="83">
        <v>0</v>
      </c>
      <c r="K21" s="83">
        <v>0</v>
      </c>
      <c r="L21" s="83">
        <v>0</v>
      </c>
      <c r="M21" s="16">
        <v>0</v>
      </c>
      <c r="N21" s="16">
        <v>0</v>
      </c>
      <c r="O21" s="70">
        <v>642750</v>
      </c>
      <c r="P21" s="65">
        <v>497300</v>
      </c>
      <c r="Q21" s="65">
        <v>145450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39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J1:R1"/>
    <mergeCell ref="J7:J9"/>
    <mergeCell ref="P8:P9"/>
    <mergeCell ref="J2:R2"/>
    <mergeCell ref="J5:L6"/>
    <mergeCell ref="O5:Q6"/>
    <mergeCell ref="N8:N9"/>
    <mergeCell ref="A5:A9"/>
    <mergeCell ref="B5:B9"/>
    <mergeCell ref="E7:F7"/>
    <mergeCell ref="D7:D9"/>
    <mergeCell ref="F8:F9"/>
    <mergeCell ref="E8:E9"/>
    <mergeCell ref="D6:F6"/>
    <mergeCell ref="C6:C9"/>
  </mergeCells>
  <printOptions/>
  <pageMargins left="0.23" right="0.16" top="0.16" bottom="0.15" header="0.16" footer="0.15"/>
  <pageSetup horizontalDpi="600" verticalDpi="600" orientation="landscape" paperSize="9" scale="75" r:id="rId1"/>
  <ignoredErrors>
    <ignoredError sqref="A21 A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SheetLayoutView="10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875" style="0" customWidth="1"/>
    <col min="4" max="4" width="9.875" style="0" customWidth="1"/>
    <col min="5" max="6" width="8.75390625" style="0" customWidth="1"/>
    <col min="7" max="7" width="9.625" style="0" customWidth="1"/>
    <col min="8" max="8" width="9.75390625" style="0" customWidth="1"/>
    <col min="9" max="9" width="8.75390625" style="0" customWidth="1"/>
    <col min="10" max="10" width="9.25390625" style="0" customWidth="1"/>
    <col min="11" max="11" width="9.375" style="0" customWidth="1"/>
    <col min="12" max="12" width="8.75390625" style="0" customWidth="1"/>
    <col min="13" max="13" width="6.625" style="0" customWidth="1"/>
    <col min="14" max="14" width="6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58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 aca="true" t="shared" si="0" ref="D11:Q11">D17</f>
        <v>446753.09</v>
      </c>
      <c r="E11" s="59">
        <f t="shared" si="0"/>
        <v>414095</v>
      </c>
      <c r="F11" s="59">
        <f t="shared" si="0"/>
        <v>32658.09</v>
      </c>
      <c r="G11" s="59">
        <f t="shared" si="0"/>
        <v>446753.09</v>
      </c>
      <c r="H11" s="59">
        <f t="shared" si="0"/>
        <v>414095</v>
      </c>
      <c r="I11" s="59">
        <f t="shared" si="0"/>
        <v>32658.09</v>
      </c>
      <c r="J11" s="59">
        <f t="shared" si="0"/>
        <v>446753.09</v>
      </c>
      <c r="K11" s="59">
        <f t="shared" si="0"/>
        <v>414095</v>
      </c>
      <c r="L11" s="59">
        <f t="shared" si="0"/>
        <v>32658.09</v>
      </c>
      <c r="M11" s="77">
        <f t="shared" si="0"/>
        <v>0.4</v>
      </c>
      <c r="N11" s="77">
        <f t="shared" si="0"/>
        <v>0.4</v>
      </c>
      <c r="O11" s="59">
        <f t="shared" si="0"/>
        <v>0</v>
      </c>
      <c r="P11" s="59">
        <f t="shared" si="0"/>
        <v>0</v>
      </c>
      <c r="Q11" s="59">
        <f t="shared" si="0"/>
        <v>0</v>
      </c>
      <c r="R11" s="23" t="s">
        <v>54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60"/>
      <c r="H12" s="60"/>
      <c r="I12" s="60"/>
      <c r="J12" s="60"/>
      <c r="K12" s="60"/>
      <c r="L12" s="6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61"/>
      <c r="H13" s="61"/>
      <c r="I13" s="62"/>
      <c r="J13" s="61"/>
      <c r="K13" s="61"/>
      <c r="L13" s="62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63"/>
      <c r="H14" s="63"/>
      <c r="I14" s="63"/>
      <c r="J14" s="63"/>
      <c r="K14" s="63"/>
      <c r="L14" s="63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64"/>
      <c r="H15" s="64"/>
      <c r="I15" s="65"/>
      <c r="J15" s="64"/>
      <c r="K15" s="64"/>
      <c r="L15" s="65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66"/>
      <c r="H16" s="66"/>
      <c r="I16" s="67"/>
      <c r="J16" s="66"/>
      <c r="K16" s="66"/>
      <c r="L16" s="67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 aca="true" t="shared" si="1" ref="D17:J17">D19</f>
        <v>446753.09</v>
      </c>
      <c r="E17" s="69">
        <f t="shared" si="1"/>
        <v>414095</v>
      </c>
      <c r="F17" s="69">
        <f t="shared" si="1"/>
        <v>32658.09</v>
      </c>
      <c r="G17" s="68">
        <f t="shared" si="1"/>
        <v>446753.09</v>
      </c>
      <c r="H17" s="69">
        <f t="shared" si="1"/>
        <v>414095</v>
      </c>
      <c r="I17" s="69">
        <f t="shared" si="1"/>
        <v>32658.09</v>
      </c>
      <c r="J17" s="68">
        <f t="shared" si="1"/>
        <v>446753.09</v>
      </c>
      <c r="K17" s="69">
        <f>K21</f>
        <v>414095</v>
      </c>
      <c r="L17" s="69">
        <f aca="true" t="shared" si="2" ref="L17:Q17">L19</f>
        <v>32658.09</v>
      </c>
      <c r="M17" s="40">
        <f t="shared" si="2"/>
        <v>0.4</v>
      </c>
      <c r="N17" s="40">
        <f t="shared" si="2"/>
        <v>0.4</v>
      </c>
      <c r="O17" s="68">
        <f t="shared" si="2"/>
        <v>0</v>
      </c>
      <c r="P17" s="69">
        <f t="shared" si="2"/>
        <v>0</v>
      </c>
      <c r="Q17" s="69">
        <f t="shared" si="2"/>
        <v>0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62"/>
      <c r="H18" s="62"/>
      <c r="I18" s="62"/>
      <c r="J18" s="62"/>
      <c r="K18" s="62"/>
      <c r="L18" s="62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 aca="true" t="shared" si="3" ref="C19:Q19">C21</f>
        <v>0.4</v>
      </c>
      <c r="D19" s="63">
        <f t="shared" si="3"/>
        <v>446753.09</v>
      </c>
      <c r="E19" s="63">
        <f t="shared" si="3"/>
        <v>414095</v>
      </c>
      <c r="F19" s="63">
        <f t="shared" si="3"/>
        <v>32658.09</v>
      </c>
      <c r="G19" s="63">
        <f t="shared" si="3"/>
        <v>446753.09</v>
      </c>
      <c r="H19" s="63">
        <f t="shared" si="3"/>
        <v>414095</v>
      </c>
      <c r="I19" s="63">
        <f t="shared" si="3"/>
        <v>32658.09</v>
      </c>
      <c r="J19" s="63">
        <f t="shared" si="3"/>
        <v>446753.09</v>
      </c>
      <c r="K19" s="63">
        <f t="shared" si="3"/>
        <v>414095</v>
      </c>
      <c r="L19" s="63">
        <f t="shared" si="3"/>
        <v>32658.09</v>
      </c>
      <c r="M19" s="19">
        <f t="shared" si="3"/>
        <v>0.4</v>
      </c>
      <c r="N19" s="19">
        <f t="shared" si="3"/>
        <v>0.4</v>
      </c>
      <c r="O19" s="63">
        <f t="shared" si="3"/>
        <v>0</v>
      </c>
      <c r="P19" s="63">
        <f t="shared" si="3"/>
        <v>0</v>
      </c>
      <c r="Q19" s="63">
        <f t="shared" si="3"/>
        <v>0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63"/>
      <c r="H20" s="63"/>
      <c r="I20" s="63"/>
      <c r="J20" s="63"/>
      <c r="K20" s="63"/>
      <c r="L20" s="63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f>E21+F21</f>
        <v>446753.09</v>
      </c>
      <c r="E21" s="65">
        <v>414095</v>
      </c>
      <c r="F21" s="65">
        <v>32658.09</v>
      </c>
      <c r="G21" s="70">
        <f>H21+I21</f>
        <v>446753.09</v>
      </c>
      <c r="H21" s="65">
        <v>414095</v>
      </c>
      <c r="I21" s="65">
        <v>32658.09</v>
      </c>
      <c r="J21" s="70">
        <f>K21+L21</f>
        <v>446753.09</v>
      </c>
      <c r="K21" s="65">
        <v>414095</v>
      </c>
      <c r="L21" s="65">
        <v>32658.09</v>
      </c>
      <c r="M21" s="16">
        <v>0.4</v>
      </c>
      <c r="N21" s="16">
        <v>0.4</v>
      </c>
      <c r="O21" s="70">
        <f>D21-J21</f>
        <v>0</v>
      </c>
      <c r="P21" s="65">
        <f>E21-K21</f>
        <v>0</v>
      </c>
      <c r="Q21" s="65">
        <f>F21-I21</f>
        <v>0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56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J1:R1"/>
    <mergeCell ref="J7:J9"/>
    <mergeCell ref="P8:P9"/>
    <mergeCell ref="J2:R2"/>
    <mergeCell ref="J5:L6"/>
    <mergeCell ref="O5:Q6"/>
    <mergeCell ref="N8:N9"/>
    <mergeCell ref="A5:A9"/>
    <mergeCell ref="B5:B9"/>
    <mergeCell ref="E7:F7"/>
    <mergeCell ref="D7:D9"/>
    <mergeCell ref="F8:F9"/>
    <mergeCell ref="E8:E9"/>
    <mergeCell ref="D6:F6"/>
    <mergeCell ref="C6:C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SheetLayoutView="10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875" style="0" customWidth="1"/>
    <col min="4" max="4" width="9.875" style="0" customWidth="1"/>
    <col min="5" max="6" width="8.75390625" style="0" customWidth="1"/>
    <col min="7" max="7" width="9.625" style="0" customWidth="1"/>
    <col min="8" max="8" width="9.75390625" style="0" customWidth="1"/>
    <col min="9" max="9" width="8.75390625" style="0" customWidth="1"/>
    <col min="10" max="10" width="9.25390625" style="0" customWidth="1"/>
    <col min="11" max="11" width="9.375" style="0" customWidth="1"/>
    <col min="12" max="12" width="8.75390625" style="0" customWidth="1"/>
    <col min="13" max="13" width="6.625" style="0" customWidth="1"/>
    <col min="14" max="14" width="6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57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 aca="true" t="shared" si="0" ref="D11:Q11">D17</f>
        <v>446753.09</v>
      </c>
      <c r="E11" s="59">
        <f t="shared" si="0"/>
        <v>414095</v>
      </c>
      <c r="F11" s="59">
        <f t="shared" si="0"/>
        <v>32658.09</v>
      </c>
      <c r="G11" s="59">
        <f t="shared" si="0"/>
        <v>446753.09</v>
      </c>
      <c r="H11" s="59">
        <f t="shared" si="0"/>
        <v>414095</v>
      </c>
      <c r="I11" s="59">
        <f t="shared" si="0"/>
        <v>32658.09</v>
      </c>
      <c r="J11" s="59">
        <f t="shared" si="0"/>
        <v>446753.09</v>
      </c>
      <c r="K11" s="59">
        <f t="shared" si="0"/>
        <v>414095</v>
      </c>
      <c r="L11" s="59">
        <f t="shared" si="0"/>
        <v>32658.09</v>
      </c>
      <c r="M11" s="77">
        <f t="shared" si="0"/>
        <v>0.4</v>
      </c>
      <c r="N11" s="77">
        <f t="shared" si="0"/>
        <v>0.4</v>
      </c>
      <c r="O11" s="59">
        <f t="shared" si="0"/>
        <v>0</v>
      </c>
      <c r="P11" s="59">
        <f t="shared" si="0"/>
        <v>0</v>
      </c>
      <c r="Q11" s="59">
        <f t="shared" si="0"/>
        <v>0</v>
      </c>
      <c r="R11" s="23" t="s">
        <v>54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60"/>
      <c r="H12" s="60"/>
      <c r="I12" s="60"/>
      <c r="J12" s="60"/>
      <c r="K12" s="60"/>
      <c r="L12" s="6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61"/>
      <c r="H13" s="61"/>
      <c r="I13" s="62"/>
      <c r="J13" s="61"/>
      <c r="K13" s="61"/>
      <c r="L13" s="62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63"/>
      <c r="H14" s="63"/>
      <c r="I14" s="63"/>
      <c r="J14" s="63"/>
      <c r="K14" s="63"/>
      <c r="L14" s="63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64"/>
      <c r="H15" s="64"/>
      <c r="I15" s="65"/>
      <c r="J15" s="64"/>
      <c r="K15" s="64"/>
      <c r="L15" s="65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66"/>
      <c r="H16" s="66"/>
      <c r="I16" s="67"/>
      <c r="J16" s="66"/>
      <c r="K16" s="66"/>
      <c r="L16" s="67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 aca="true" t="shared" si="1" ref="D17:J17">D19</f>
        <v>446753.09</v>
      </c>
      <c r="E17" s="69">
        <f t="shared" si="1"/>
        <v>414095</v>
      </c>
      <c r="F17" s="69">
        <f t="shared" si="1"/>
        <v>32658.09</v>
      </c>
      <c r="G17" s="68">
        <f t="shared" si="1"/>
        <v>446753.09</v>
      </c>
      <c r="H17" s="69">
        <f t="shared" si="1"/>
        <v>414095</v>
      </c>
      <c r="I17" s="69">
        <f t="shared" si="1"/>
        <v>32658.09</v>
      </c>
      <c r="J17" s="68">
        <f t="shared" si="1"/>
        <v>446753.09</v>
      </c>
      <c r="K17" s="69">
        <f>K21</f>
        <v>414095</v>
      </c>
      <c r="L17" s="69">
        <f aca="true" t="shared" si="2" ref="L17:Q17">L19</f>
        <v>32658.09</v>
      </c>
      <c r="M17" s="40">
        <f t="shared" si="2"/>
        <v>0.4</v>
      </c>
      <c r="N17" s="40">
        <f t="shared" si="2"/>
        <v>0.4</v>
      </c>
      <c r="O17" s="68">
        <f t="shared" si="2"/>
        <v>0</v>
      </c>
      <c r="P17" s="69">
        <f t="shared" si="2"/>
        <v>0</v>
      </c>
      <c r="Q17" s="69">
        <f t="shared" si="2"/>
        <v>0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62"/>
      <c r="H18" s="62"/>
      <c r="I18" s="62"/>
      <c r="J18" s="62"/>
      <c r="K18" s="62"/>
      <c r="L18" s="62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 aca="true" t="shared" si="3" ref="C19:Q19">C21</f>
        <v>0.4</v>
      </c>
      <c r="D19" s="63">
        <f t="shared" si="3"/>
        <v>446753.09</v>
      </c>
      <c r="E19" s="63">
        <f t="shared" si="3"/>
        <v>414095</v>
      </c>
      <c r="F19" s="63">
        <f t="shared" si="3"/>
        <v>32658.09</v>
      </c>
      <c r="G19" s="63">
        <f t="shared" si="3"/>
        <v>446753.09</v>
      </c>
      <c r="H19" s="63">
        <f t="shared" si="3"/>
        <v>414095</v>
      </c>
      <c r="I19" s="63">
        <f t="shared" si="3"/>
        <v>32658.09</v>
      </c>
      <c r="J19" s="63">
        <f t="shared" si="3"/>
        <v>446753.09</v>
      </c>
      <c r="K19" s="63">
        <f t="shared" si="3"/>
        <v>414095</v>
      </c>
      <c r="L19" s="63">
        <f t="shared" si="3"/>
        <v>32658.09</v>
      </c>
      <c r="M19" s="19">
        <f t="shared" si="3"/>
        <v>0.4</v>
      </c>
      <c r="N19" s="19">
        <f t="shared" si="3"/>
        <v>0.4</v>
      </c>
      <c r="O19" s="63">
        <f t="shared" si="3"/>
        <v>0</v>
      </c>
      <c r="P19" s="63">
        <f t="shared" si="3"/>
        <v>0</v>
      </c>
      <c r="Q19" s="63">
        <f t="shared" si="3"/>
        <v>0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63"/>
      <c r="H20" s="63"/>
      <c r="I20" s="63"/>
      <c r="J20" s="63"/>
      <c r="K20" s="63"/>
      <c r="L20" s="63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f>E21+F21</f>
        <v>446753.09</v>
      </c>
      <c r="E21" s="65">
        <v>414095</v>
      </c>
      <c r="F21" s="65">
        <v>32658.09</v>
      </c>
      <c r="G21" s="70">
        <f>H21+I21</f>
        <v>446753.09</v>
      </c>
      <c r="H21" s="65">
        <v>414095</v>
      </c>
      <c r="I21" s="65">
        <v>32658.09</v>
      </c>
      <c r="J21" s="70">
        <f>K21+L21</f>
        <v>446753.09</v>
      </c>
      <c r="K21" s="65">
        <v>414095</v>
      </c>
      <c r="L21" s="65">
        <v>32658.09</v>
      </c>
      <c r="M21" s="16">
        <v>0.4</v>
      </c>
      <c r="N21" s="16">
        <v>0.4</v>
      </c>
      <c r="O21" s="70">
        <f>D21-J21</f>
        <v>0</v>
      </c>
      <c r="P21" s="65">
        <f>E21-K21</f>
        <v>0</v>
      </c>
      <c r="Q21" s="65">
        <f>F21-I21</f>
        <v>0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56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J2:R2"/>
    <mergeCell ref="J5:L6"/>
    <mergeCell ref="O5:Q6"/>
    <mergeCell ref="N8:N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SheetLayoutView="10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875" style="0" customWidth="1"/>
    <col min="4" max="4" width="9.875" style="0" customWidth="1"/>
    <col min="5" max="6" width="8.75390625" style="0" customWidth="1"/>
    <col min="7" max="7" width="9.625" style="0" customWidth="1"/>
    <col min="8" max="8" width="9.75390625" style="0" customWidth="1"/>
    <col min="9" max="9" width="8.75390625" style="0" customWidth="1"/>
    <col min="10" max="10" width="9.25390625" style="0" customWidth="1"/>
    <col min="11" max="11" width="9.375" style="0" customWidth="1"/>
    <col min="12" max="12" width="8.75390625" style="0" customWidth="1"/>
    <col min="13" max="13" width="6.625" style="0" customWidth="1"/>
    <col min="14" max="14" width="6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55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 aca="true" t="shared" si="0" ref="D11:J11">D17</f>
        <v>642750</v>
      </c>
      <c r="E11" s="59">
        <f t="shared" si="0"/>
        <v>497300</v>
      </c>
      <c r="F11" s="59">
        <f t="shared" si="0"/>
        <v>145450</v>
      </c>
      <c r="G11" s="59">
        <f t="shared" si="0"/>
        <v>446753.09</v>
      </c>
      <c r="H11" s="59">
        <f t="shared" si="0"/>
        <v>414095</v>
      </c>
      <c r="I11" s="59">
        <f t="shared" si="0"/>
        <v>32658.09</v>
      </c>
      <c r="J11" s="59">
        <f t="shared" si="0"/>
        <v>446753.09</v>
      </c>
      <c r="K11" s="59">
        <f>K17</f>
        <v>414095</v>
      </c>
      <c r="L11" s="59">
        <f aca="true" t="shared" si="1" ref="L11:Q11">L17</f>
        <v>32658.09</v>
      </c>
      <c r="M11" s="77">
        <f t="shared" si="1"/>
        <v>0.4</v>
      </c>
      <c r="N11" s="77">
        <f t="shared" si="1"/>
        <v>0.4</v>
      </c>
      <c r="O11" s="59">
        <f t="shared" si="1"/>
        <v>195996.90999999997</v>
      </c>
      <c r="P11" s="59">
        <f t="shared" si="1"/>
        <v>83205</v>
      </c>
      <c r="Q11" s="59">
        <f t="shared" si="1"/>
        <v>112791.91</v>
      </c>
      <c r="R11" s="23" t="s">
        <v>54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60"/>
      <c r="H12" s="60"/>
      <c r="I12" s="60"/>
      <c r="J12" s="60"/>
      <c r="K12" s="60"/>
      <c r="L12" s="6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61"/>
      <c r="H13" s="61"/>
      <c r="I13" s="62"/>
      <c r="J13" s="61"/>
      <c r="K13" s="61"/>
      <c r="L13" s="62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63"/>
      <c r="H14" s="63"/>
      <c r="I14" s="63"/>
      <c r="J14" s="63"/>
      <c r="K14" s="63"/>
      <c r="L14" s="63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64"/>
      <c r="H15" s="64"/>
      <c r="I15" s="65"/>
      <c r="J15" s="64"/>
      <c r="K15" s="64"/>
      <c r="L15" s="65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66"/>
      <c r="H16" s="66"/>
      <c r="I16" s="67"/>
      <c r="J16" s="66"/>
      <c r="K16" s="66"/>
      <c r="L16" s="67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 aca="true" t="shared" si="2" ref="D17:J17">D19</f>
        <v>642750</v>
      </c>
      <c r="E17" s="69">
        <f t="shared" si="2"/>
        <v>497300</v>
      </c>
      <c r="F17" s="69">
        <f t="shared" si="2"/>
        <v>145450</v>
      </c>
      <c r="G17" s="68">
        <f t="shared" si="2"/>
        <v>446753.09</v>
      </c>
      <c r="H17" s="69">
        <f t="shared" si="2"/>
        <v>414095</v>
      </c>
      <c r="I17" s="69">
        <f t="shared" si="2"/>
        <v>32658.09</v>
      </c>
      <c r="J17" s="68">
        <f t="shared" si="2"/>
        <v>446753.09</v>
      </c>
      <c r="K17" s="69">
        <f>K21</f>
        <v>414095</v>
      </c>
      <c r="L17" s="69">
        <f aca="true" t="shared" si="3" ref="L17:Q17">L19</f>
        <v>32658.09</v>
      </c>
      <c r="M17" s="40">
        <f t="shared" si="3"/>
        <v>0.4</v>
      </c>
      <c r="N17" s="40">
        <f t="shared" si="3"/>
        <v>0.4</v>
      </c>
      <c r="O17" s="68">
        <f t="shared" si="3"/>
        <v>195996.90999999997</v>
      </c>
      <c r="P17" s="69">
        <f t="shared" si="3"/>
        <v>83205</v>
      </c>
      <c r="Q17" s="69">
        <f t="shared" si="3"/>
        <v>112791.91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62"/>
      <c r="H18" s="62"/>
      <c r="I18" s="62"/>
      <c r="J18" s="62"/>
      <c r="K18" s="62"/>
      <c r="L18" s="62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 aca="true" t="shared" si="4" ref="C19:J19">C21</f>
        <v>0.4</v>
      </c>
      <c r="D19" s="63">
        <f t="shared" si="4"/>
        <v>642750</v>
      </c>
      <c r="E19" s="63">
        <f t="shared" si="4"/>
        <v>497300</v>
      </c>
      <c r="F19" s="63">
        <f t="shared" si="4"/>
        <v>145450</v>
      </c>
      <c r="G19" s="63">
        <f t="shared" si="4"/>
        <v>446753.09</v>
      </c>
      <c r="H19" s="63">
        <f t="shared" si="4"/>
        <v>414095</v>
      </c>
      <c r="I19" s="63">
        <f t="shared" si="4"/>
        <v>32658.09</v>
      </c>
      <c r="J19" s="63">
        <f t="shared" si="4"/>
        <v>446753.09</v>
      </c>
      <c r="K19" s="63">
        <f>K21</f>
        <v>414095</v>
      </c>
      <c r="L19" s="63">
        <f aca="true" t="shared" si="5" ref="L19:Q19">L21</f>
        <v>32658.09</v>
      </c>
      <c r="M19" s="19">
        <f t="shared" si="5"/>
        <v>0.4</v>
      </c>
      <c r="N19" s="19">
        <f t="shared" si="5"/>
        <v>0.4</v>
      </c>
      <c r="O19" s="63">
        <f t="shared" si="5"/>
        <v>195996.90999999997</v>
      </c>
      <c r="P19" s="63">
        <f t="shared" si="5"/>
        <v>83205</v>
      </c>
      <c r="Q19" s="63">
        <f t="shared" si="5"/>
        <v>112791.91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63"/>
      <c r="H20" s="63"/>
      <c r="I20" s="63"/>
      <c r="J20" s="63"/>
      <c r="K20" s="63"/>
      <c r="L20" s="63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v>642750</v>
      </c>
      <c r="E21" s="65">
        <v>497300</v>
      </c>
      <c r="F21" s="65">
        <v>145450</v>
      </c>
      <c r="G21" s="70">
        <f>H21+I21</f>
        <v>446753.09</v>
      </c>
      <c r="H21" s="65">
        <v>414095</v>
      </c>
      <c r="I21" s="65">
        <v>32658.09</v>
      </c>
      <c r="J21" s="70">
        <f>K21+L21</f>
        <v>446753.09</v>
      </c>
      <c r="K21" s="65">
        <v>414095</v>
      </c>
      <c r="L21" s="65">
        <v>32658.09</v>
      </c>
      <c r="M21" s="16">
        <v>0.4</v>
      </c>
      <c r="N21" s="16">
        <v>0.4</v>
      </c>
      <c r="O21" s="70">
        <f>D21-J21</f>
        <v>195996.90999999997</v>
      </c>
      <c r="P21" s="65">
        <f>E21-K21</f>
        <v>83205</v>
      </c>
      <c r="Q21" s="65">
        <f>F21-I21</f>
        <v>112791.91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56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J1:R1"/>
    <mergeCell ref="J7:J9"/>
    <mergeCell ref="P8:P9"/>
    <mergeCell ref="J2:R2"/>
    <mergeCell ref="J5:L6"/>
    <mergeCell ref="O5:Q6"/>
    <mergeCell ref="N8:N9"/>
    <mergeCell ref="A5:A9"/>
    <mergeCell ref="B5:B9"/>
    <mergeCell ref="E7:F7"/>
    <mergeCell ref="D7:D9"/>
    <mergeCell ref="F8:F9"/>
    <mergeCell ref="E8:E9"/>
    <mergeCell ref="D6:F6"/>
    <mergeCell ref="C6:C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SheetLayoutView="10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875" style="0" customWidth="1"/>
    <col min="4" max="4" width="9.875" style="0" customWidth="1"/>
    <col min="5" max="6" width="8.75390625" style="0" customWidth="1"/>
    <col min="7" max="7" width="9.625" style="0" customWidth="1"/>
    <col min="8" max="8" width="9.75390625" style="0" customWidth="1"/>
    <col min="9" max="9" width="8.75390625" style="0" customWidth="1"/>
    <col min="10" max="10" width="9.25390625" style="0" customWidth="1"/>
    <col min="11" max="11" width="9.375" style="0" customWidth="1"/>
    <col min="12" max="12" width="8.75390625" style="0" customWidth="1"/>
    <col min="13" max="13" width="6.625" style="0" customWidth="1"/>
    <col min="14" max="14" width="6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53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 aca="true" t="shared" si="0" ref="D11:J11">D17</f>
        <v>642750</v>
      </c>
      <c r="E11" s="59">
        <f t="shared" si="0"/>
        <v>497300</v>
      </c>
      <c r="F11" s="59">
        <f t="shared" si="0"/>
        <v>145450</v>
      </c>
      <c r="G11" s="59">
        <f t="shared" si="0"/>
        <v>446753.09</v>
      </c>
      <c r="H11" s="59">
        <f t="shared" si="0"/>
        <v>414095</v>
      </c>
      <c r="I11" s="59">
        <f t="shared" si="0"/>
        <v>32658.09</v>
      </c>
      <c r="J11" s="59">
        <f t="shared" si="0"/>
        <v>32658.09</v>
      </c>
      <c r="K11" s="59">
        <v>0</v>
      </c>
      <c r="L11" s="59">
        <f aca="true" t="shared" si="1" ref="L11:Q11">L17</f>
        <v>32658.09</v>
      </c>
      <c r="M11" s="77">
        <f t="shared" si="1"/>
        <v>0.4</v>
      </c>
      <c r="N11" s="77">
        <f t="shared" si="1"/>
        <v>0.4</v>
      </c>
      <c r="O11" s="59">
        <f t="shared" si="1"/>
        <v>610091.91</v>
      </c>
      <c r="P11" s="59">
        <f t="shared" si="1"/>
        <v>497300</v>
      </c>
      <c r="Q11" s="59">
        <f t="shared" si="1"/>
        <v>112791.91</v>
      </c>
      <c r="R11" s="23" t="s">
        <v>54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60"/>
      <c r="H12" s="60"/>
      <c r="I12" s="60"/>
      <c r="J12" s="60"/>
      <c r="K12" s="60"/>
      <c r="L12" s="6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61"/>
      <c r="H13" s="61"/>
      <c r="I13" s="62"/>
      <c r="J13" s="61"/>
      <c r="K13" s="61"/>
      <c r="L13" s="62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63"/>
      <c r="H14" s="63"/>
      <c r="I14" s="63"/>
      <c r="J14" s="63"/>
      <c r="K14" s="63"/>
      <c r="L14" s="63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64"/>
      <c r="H15" s="64"/>
      <c r="I15" s="65"/>
      <c r="J15" s="64"/>
      <c r="K15" s="64"/>
      <c r="L15" s="65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66"/>
      <c r="H16" s="66"/>
      <c r="I16" s="67"/>
      <c r="J16" s="66"/>
      <c r="K16" s="66"/>
      <c r="L16" s="67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 aca="true" t="shared" si="2" ref="D17:J17">D19</f>
        <v>642750</v>
      </c>
      <c r="E17" s="69">
        <f t="shared" si="2"/>
        <v>497300</v>
      </c>
      <c r="F17" s="69">
        <f t="shared" si="2"/>
        <v>145450</v>
      </c>
      <c r="G17" s="68">
        <f t="shared" si="2"/>
        <v>446753.09</v>
      </c>
      <c r="H17" s="69">
        <f t="shared" si="2"/>
        <v>414095</v>
      </c>
      <c r="I17" s="69">
        <f t="shared" si="2"/>
        <v>32658.09</v>
      </c>
      <c r="J17" s="68">
        <f t="shared" si="2"/>
        <v>32658.09</v>
      </c>
      <c r="K17" s="69">
        <v>0</v>
      </c>
      <c r="L17" s="69">
        <f aca="true" t="shared" si="3" ref="L17:Q17">L19</f>
        <v>32658.09</v>
      </c>
      <c r="M17" s="40">
        <f t="shared" si="3"/>
        <v>0.4</v>
      </c>
      <c r="N17" s="40">
        <f t="shared" si="3"/>
        <v>0.4</v>
      </c>
      <c r="O17" s="68">
        <f t="shared" si="3"/>
        <v>610091.91</v>
      </c>
      <c r="P17" s="69">
        <f t="shared" si="3"/>
        <v>497300</v>
      </c>
      <c r="Q17" s="69">
        <f t="shared" si="3"/>
        <v>112791.91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62"/>
      <c r="H18" s="62"/>
      <c r="I18" s="62"/>
      <c r="J18" s="62"/>
      <c r="K18" s="62"/>
      <c r="L18" s="62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 aca="true" t="shared" si="4" ref="C19:J19">C21</f>
        <v>0.4</v>
      </c>
      <c r="D19" s="63">
        <f>D21</f>
        <v>642750</v>
      </c>
      <c r="E19" s="63">
        <f>E21</f>
        <v>497300</v>
      </c>
      <c r="F19" s="63">
        <f>F21</f>
        <v>145450</v>
      </c>
      <c r="G19" s="63">
        <f t="shared" si="4"/>
        <v>446753.09</v>
      </c>
      <c r="H19" s="63">
        <f t="shared" si="4"/>
        <v>414095</v>
      </c>
      <c r="I19" s="63">
        <f t="shared" si="4"/>
        <v>32658.09</v>
      </c>
      <c r="J19" s="63">
        <f t="shared" si="4"/>
        <v>32658.09</v>
      </c>
      <c r="K19" s="63">
        <v>0</v>
      </c>
      <c r="L19" s="63">
        <f aca="true" t="shared" si="5" ref="L19:Q19">L21</f>
        <v>32658.09</v>
      </c>
      <c r="M19" s="19">
        <f t="shared" si="5"/>
        <v>0.4</v>
      </c>
      <c r="N19" s="19">
        <f t="shared" si="5"/>
        <v>0.4</v>
      </c>
      <c r="O19" s="63">
        <f t="shared" si="5"/>
        <v>610091.91</v>
      </c>
      <c r="P19" s="63">
        <f t="shared" si="5"/>
        <v>497300</v>
      </c>
      <c r="Q19" s="63">
        <f t="shared" si="5"/>
        <v>112791.91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63"/>
      <c r="H20" s="63"/>
      <c r="I20" s="63"/>
      <c r="J20" s="63"/>
      <c r="K20" s="63"/>
      <c r="L20" s="63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v>642750</v>
      </c>
      <c r="E21" s="65">
        <v>497300</v>
      </c>
      <c r="F21" s="65">
        <v>145450</v>
      </c>
      <c r="G21" s="70">
        <f>H21+I21</f>
        <v>446753.09</v>
      </c>
      <c r="H21" s="65">
        <v>414095</v>
      </c>
      <c r="I21" s="65">
        <v>32658.09</v>
      </c>
      <c r="J21" s="70">
        <f>K21+L21</f>
        <v>32658.09</v>
      </c>
      <c r="K21" s="65">
        <v>0</v>
      </c>
      <c r="L21" s="65">
        <v>32658.09</v>
      </c>
      <c r="M21" s="16">
        <v>0.4</v>
      </c>
      <c r="N21" s="16">
        <v>0.4</v>
      </c>
      <c r="O21" s="70">
        <f>D21-J21</f>
        <v>610091.91</v>
      </c>
      <c r="P21" s="65">
        <f>E21-K21</f>
        <v>497300</v>
      </c>
      <c r="Q21" s="65">
        <f>F21-I21</f>
        <v>112791.91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39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J2:R2"/>
    <mergeCell ref="J5:L6"/>
    <mergeCell ref="O5:Q6"/>
    <mergeCell ref="N8:N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SheetLayoutView="100" workbookViewId="0" topLeftCell="A2">
      <selection activeCell="D11" sqref="D11:F21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9.875" style="0" customWidth="1"/>
    <col min="5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50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>D17</f>
        <v>642750</v>
      </c>
      <c r="E11" s="59">
        <f>E17</f>
        <v>497300</v>
      </c>
      <c r="F11" s="59">
        <f>F17</f>
        <v>145450</v>
      </c>
      <c r="G11" s="78">
        <v>0</v>
      </c>
      <c r="H11" s="79">
        <v>0</v>
      </c>
      <c r="I11" s="79">
        <v>0</v>
      </c>
      <c r="J11" s="78">
        <v>0</v>
      </c>
      <c r="K11" s="79">
        <v>0</v>
      </c>
      <c r="L11" s="79">
        <v>0</v>
      </c>
      <c r="M11" s="77">
        <v>0</v>
      </c>
      <c r="N11" s="77">
        <v>0</v>
      </c>
      <c r="O11" s="59">
        <f>O17</f>
        <v>642750</v>
      </c>
      <c r="P11" s="59">
        <f>P17</f>
        <v>497300</v>
      </c>
      <c r="Q11" s="59">
        <f>Q17</f>
        <v>145450</v>
      </c>
      <c r="R11" s="23" t="s">
        <v>51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80"/>
      <c r="H12" s="80"/>
      <c r="I12" s="80"/>
      <c r="J12" s="80"/>
      <c r="K12" s="80"/>
      <c r="L12" s="8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81"/>
      <c r="H13" s="90"/>
      <c r="I13" s="90"/>
      <c r="J13" s="81"/>
      <c r="K13" s="81"/>
      <c r="L13" s="81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82"/>
      <c r="H14" s="82"/>
      <c r="I14" s="82"/>
      <c r="J14" s="82"/>
      <c r="K14" s="82"/>
      <c r="L14" s="82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83"/>
      <c r="H15" s="91"/>
      <c r="I15" s="91"/>
      <c r="J15" s="83"/>
      <c r="K15" s="83"/>
      <c r="L15" s="83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84"/>
      <c r="H16" s="92"/>
      <c r="I16" s="92"/>
      <c r="J16" s="84"/>
      <c r="K16" s="84"/>
      <c r="L16" s="84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>D19</f>
        <v>642750</v>
      </c>
      <c r="E17" s="69">
        <f>E19</f>
        <v>497300</v>
      </c>
      <c r="F17" s="69">
        <f>F19</f>
        <v>145450</v>
      </c>
      <c r="G17" s="85">
        <v>0</v>
      </c>
      <c r="H17" s="89">
        <v>0</v>
      </c>
      <c r="I17" s="85">
        <v>0</v>
      </c>
      <c r="J17" s="85">
        <v>0</v>
      </c>
      <c r="K17" s="86">
        <v>0</v>
      </c>
      <c r="L17" s="86">
        <v>0</v>
      </c>
      <c r="M17" s="40">
        <v>0</v>
      </c>
      <c r="N17" s="40">
        <v>0</v>
      </c>
      <c r="O17" s="68">
        <f>O19</f>
        <v>642750</v>
      </c>
      <c r="P17" s="69">
        <f>P19</f>
        <v>497300</v>
      </c>
      <c r="Q17" s="69">
        <f>Q19</f>
        <v>145450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87"/>
      <c r="H18" s="87"/>
      <c r="I18" s="87"/>
      <c r="J18" s="87"/>
      <c r="K18" s="87"/>
      <c r="L18" s="87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>C21</f>
        <v>0.4</v>
      </c>
      <c r="D19" s="63">
        <f>D21</f>
        <v>642750</v>
      </c>
      <c r="E19" s="63">
        <f>E21</f>
        <v>497300</v>
      </c>
      <c r="F19" s="63">
        <f>F21</f>
        <v>145450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19">
        <v>0</v>
      </c>
      <c r="N19" s="19">
        <v>0</v>
      </c>
      <c r="O19" s="63">
        <f>O21</f>
        <v>642750</v>
      </c>
      <c r="P19" s="63">
        <f>P21</f>
        <v>497300</v>
      </c>
      <c r="Q19" s="63">
        <f>Q21</f>
        <v>145450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82"/>
      <c r="H20" s="82"/>
      <c r="I20" s="82"/>
      <c r="J20" s="82"/>
      <c r="K20" s="82"/>
      <c r="L20" s="82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v>642750</v>
      </c>
      <c r="E21" s="65">
        <v>497300</v>
      </c>
      <c r="F21" s="65">
        <v>145450</v>
      </c>
      <c r="G21" s="83">
        <v>0</v>
      </c>
      <c r="H21" s="93">
        <v>0</v>
      </c>
      <c r="I21" s="83">
        <v>0</v>
      </c>
      <c r="J21" s="83">
        <v>0</v>
      </c>
      <c r="K21" s="83">
        <v>0</v>
      </c>
      <c r="L21" s="83">
        <v>0</v>
      </c>
      <c r="M21" s="16">
        <v>0</v>
      </c>
      <c r="N21" s="16">
        <v>0</v>
      </c>
      <c r="O21" s="70">
        <v>642750</v>
      </c>
      <c r="P21" s="65">
        <v>497300</v>
      </c>
      <c r="Q21" s="65">
        <v>145450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52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J1:R1"/>
    <mergeCell ref="J7:J9"/>
    <mergeCell ref="P8:P9"/>
    <mergeCell ref="J2:R2"/>
    <mergeCell ref="J5:L6"/>
    <mergeCell ref="O5:Q6"/>
    <mergeCell ref="N8:N9"/>
    <mergeCell ref="A5:A9"/>
    <mergeCell ref="B5:B9"/>
    <mergeCell ref="E7:F7"/>
    <mergeCell ref="D7:D9"/>
    <mergeCell ref="F8:F9"/>
    <mergeCell ref="E8:E9"/>
    <mergeCell ref="D6:F6"/>
    <mergeCell ref="C6:C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SheetLayoutView="100" workbookViewId="0" topLeftCell="A8">
      <selection activeCell="G25" sqref="G25:R25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9.875" style="0" customWidth="1"/>
    <col min="5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48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>D17</f>
        <v>642750</v>
      </c>
      <c r="E11" s="59">
        <f>E17</f>
        <v>497300</v>
      </c>
      <c r="F11" s="59">
        <f>F17</f>
        <v>145450</v>
      </c>
      <c r="G11" s="78">
        <v>0</v>
      </c>
      <c r="H11" s="79">
        <v>0</v>
      </c>
      <c r="I11" s="79">
        <v>0</v>
      </c>
      <c r="J11" s="78">
        <v>0</v>
      </c>
      <c r="K11" s="79">
        <v>0</v>
      </c>
      <c r="L11" s="79">
        <v>0</v>
      </c>
      <c r="M11" s="77">
        <v>0</v>
      </c>
      <c r="N11" s="77">
        <v>0</v>
      </c>
      <c r="O11" s="59">
        <f>O17</f>
        <v>642750</v>
      </c>
      <c r="P11" s="59">
        <f>P17</f>
        <v>497300</v>
      </c>
      <c r="Q11" s="59">
        <f>Q17</f>
        <v>145450</v>
      </c>
      <c r="R11" s="23" t="s">
        <v>49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80"/>
      <c r="H12" s="80"/>
      <c r="I12" s="80"/>
      <c r="J12" s="80"/>
      <c r="K12" s="80"/>
      <c r="L12" s="8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81"/>
      <c r="H13" s="90"/>
      <c r="I13" s="90"/>
      <c r="J13" s="81"/>
      <c r="K13" s="81"/>
      <c r="L13" s="81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82"/>
      <c r="H14" s="82"/>
      <c r="I14" s="82"/>
      <c r="J14" s="82"/>
      <c r="K14" s="82"/>
      <c r="L14" s="82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83"/>
      <c r="H15" s="91"/>
      <c r="I15" s="91"/>
      <c r="J15" s="83"/>
      <c r="K15" s="83"/>
      <c r="L15" s="83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84"/>
      <c r="H16" s="92"/>
      <c r="I16" s="92"/>
      <c r="J16" s="84"/>
      <c r="K16" s="84"/>
      <c r="L16" s="84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>D19</f>
        <v>642750</v>
      </c>
      <c r="E17" s="69">
        <f>E19</f>
        <v>497300</v>
      </c>
      <c r="F17" s="69">
        <f>F19</f>
        <v>145450</v>
      </c>
      <c r="G17" s="85">
        <v>0</v>
      </c>
      <c r="H17" s="89">
        <v>0</v>
      </c>
      <c r="I17" s="85">
        <v>0</v>
      </c>
      <c r="J17" s="85">
        <v>0</v>
      </c>
      <c r="K17" s="86">
        <v>0</v>
      </c>
      <c r="L17" s="86">
        <v>0</v>
      </c>
      <c r="M17" s="40">
        <v>0</v>
      </c>
      <c r="N17" s="40">
        <v>0</v>
      </c>
      <c r="O17" s="68">
        <f>O19</f>
        <v>642750</v>
      </c>
      <c r="P17" s="69">
        <f>P19</f>
        <v>497300</v>
      </c>
      <c r="Q17" s="69">
        <f>Q19</f>
        <v>145450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87"/>
      <c r="H18" s="87"/>
      <c r="I18" s="87"/>
      <c r="J18" s="87"/>
      <c r="K18" s="87"/>
      <c r="L18" s="87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>C21</f>
        <v>0.4</v>
      </c>
      <c r="D19" s="63">
        <f>D21</f>
        <v>642750</v>
      </c>
      <c r="E19" s="63">
        <f>E21</f>
        <v>497300</v>
      </c>
      <c r="F19" s="63">
        <f>F21</f>
        <v>145450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19">
        <v>0</v>
      </c>
      <c r="N19" s="19">
        <v>0</v>
      </c>
      <c r="O19" s="63">
        <f>O21</f>
        <v>642750</v>
      </c>
      <c r="P19" s="63">
        <f>P21</f>
        <v>497300</v>
      </c>
      <c r="Q19" s="63">
        <f>Q21</f>
        <v>145450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82"/>
      <c r="H20" s="82"/>
      <c r="I20" s="82"/>
      <c r="J20" s="82"/>
      <c r="K20" s="82"/>
      <c r="L20" s="82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v>642750</v>
      </c>
      <c r="E21" s="65">
        <v>497300</v>
      </c>
      <c r="F21" s="65">
        <v>145450</v>
      </c>
      <c r="G21" s="83">
        <v>0</v>
      </c>
      <c r="H21" s="93">
        <v>0</v>
      </c>
      <c r="I21" s="83">
        <v>0</v>
      </c>
      <c r="J21" s="83">
        <v>0</v>
      </c>
      <c r="K21" s="83">
        <v>0</v>
      </c>
      <c r="L21" s="83">
        <v>0</v>
      </c>
      <c r="M21" s="16">
        <v>0</v>
      </c>
      <c r="N21" s="16">
        <v>0</v>
      </c>
      <c r="O21" s="70">
        <v>642750</v>
      </c>
      <c r="P21" s="65">
        <v>497300</v>
      </c>
      <c r="Q21" s="65">
        <v>145450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39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J2:R2"/>
    <mergeCell ref="J5:L6"/>
    <mergeCell ref="O5:Q6"/>
    <mergeCell ref="N8:N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SheetLayoutView="10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9.875" style="0" customWidth="1"/>
    <col min="5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46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>D17</f>
        <v>642750</v>
      </c>
      <c r="E11" s="59">
        <f>E17</f>
        <v>497300</v>
      </c>
      <c r="F11" s="59">
        <f>F17</f>
        <v>145450</v>
      </c>
      <c r="G11" s="78">
        <v>0</v>
      </c>
      <c r="H11" s="79">
        <v>0</v>
      </c>
      <c r="I11" s="79">
        <v>0</v>
      </c>
      <c r="J11" s="78">
        <v>0</v>
      </c>
      <c r="K11" s="79">
        <v>0</v>
      </c>
      <c r="L11" s="79">
        <v>0</v>
      </c>
      <c r="M11" s="77">
        <v>0</v>
      </c>
      <c r="N11" s="77">
        <v>0</v>
      </c>
      <c r="O11" s="59">
        <f>O17</f>
        <v>642750</v>
      </c>
      <c r="P11" s="59">
        <f>P17</f>
        <v>497300</v>
      </c>
      <c r="Q11" s="59">
        <f>Q17</f>
        <v>145450</v>
      </c>
      <c r="R11" s="23" t="s">
        <v>47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80"/>
      <c r="H12" s="80"/>
      <c r="I12" s="80"/>
      <c r="J12" s="80"/>
      <c r="K12" s="80"/>
      <c r="L12" s="8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81"/>
      <c r="H13" s="90"/>
      <c r="I13" s="90"/>
      <c r="J13" s="81"/>
      <c r="K13" s="81"/>
      <c r="L13" s="81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82"/>
      <c r="H14" s="82"/>
      <c r="I14" s="82"/>
      <c r="J14" s="82"/>
      <c r="K14" s="82"/>
      <c r="L14" s="82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83"/>
      <c r="H15" s="91"/>
      <c r="I15" s="91"/>
      <c r="J15" s="83"/>
      <c r="K15" s="83"/>
      <c r="L15" s="83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84"/>
      <c r="H16" s="92"/>
      <c r="I16" s="92"/>
      <c r="J16" s="84"/>
      <c r="K16" s="84"/>
      <c r="L16" s="84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>D19</f>
        <v>642750</v>
      </c>
      <c r="E17" s="69">
        <f>E19</f>
        <v>497300</v>
      </c>
      <c r="F17" s="69">
        <f>F19</f>
        <v>145450</v>
      </c>
      <c r="G17" s="85">
        <v>0</v>
      </c>
      <c r="H17" s="89">
        <v>0</v>
      </c>
      <c r="I17" s="85">
        <v>0</v>
      </c>
      <c r="J17" s="85">
        <v>0</v>
      </c>
      <c r="K17" s="86">
        <v>0</v>
      </c>
      <c r="L17" s="86">
        <v>0</v>
      </c>
      <c r="M17" s="40">
        <v>0</v>
      </c>
      <c r="N17" s="40">
        <v>0</v>
      </c>
      <c r="O17" s="68">
        <f>O19</f>
        <v>642750</v>
      </c>
      <c r="P17" s="69">
        <f>P19</f>
        <v>497300</v>
      </c>
      <c r="Q17" s="69">
        <f>Q19</f>
        <v>145450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87"/>
      <c r="H18" s="87"/>
      <c r="I18" s="87"/>
      <c r="J18" s="87"/>
      <c r="K18" s="87"/>
      <c r="L18" s="87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>C21</f>
        <v>0.4</v>
      </c>
      <c r="D19" s="63">
        <f>D21</f>
        <v>642750</v>
      </c>
      <c r="E19" s="63">
        <f>E21</f>
        <v>497300</v>
      </c>
      <c r="F19" s="63">
        <f>F21</f>
        <v>145450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19">
        <v>0</v>
      </c>
      <c r="N19" s="19">
        <v>0</v>
      </c>
      <c r="O19" s="63">
        <f>O21</f>
        <v>642750</v>
      </c>
      <c r="P19" s="63">
        <f>P21</f>
        <v>497300</v>
      </c>
      <c r="Q19" s="63">
        <f>Q21</f>
        <v>145450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82"/>
      <c r="H20" s="82"/>
      <c r="I20" s="82"/>
      <c r="J20" s="82"/>
      <c r="K20" s="82"/>
      <c r="L20" s="82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v>642750</v>
      </c>
      <c r="E21" s="65">
        <v>497300</v>
      </c>
      <c r="F21" s="65">
        <v>145450</v>
      </c>
      <c r="G21" s="83">
        <v>0</v>
      </c>
      <c r="H21" s="93">
        <v>0</v>
      </c>
      <c r="I21" s="83">
        <v>0</v>
      </c>
      <c r="J21" s="83">
        <v>0</v>
      </c>
      <c r="K21" s="83">
        <v>0</v>
      </c>
      <c r="L21" s="83">
        <v>0</v>
      </c>
      <c r="M21" s="16">
        <v>0</v>
      </c>
      <c r="N21" s="16">
        <v>0</v>
      </c>
      <c r="O21" s="70">
        <v>642750</v>
      </c>
      <c r="P21" s="65">
        <v>497300</v>
      </c>
      <c r="Q21" s="65">
        <v>145450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39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J1:R1"/>
    <mergeCell ref="J7:J9"/>
    <mergeCell ref="P8:P9"/>
    <mergeCell ref="J2:R2"/>
    <mergeCell ref="J5:L6"/>
    <mergeCell ref="O5:Q6"/>
    <mergeCell ref="N8:N9"/>
    <mergeCell ref="A5:A9"/>
    <mergeCell ref="B5:B9"/>
    <mergeCell ref="E7:F7"/>
    <mergeCell ref="D7:D9"/>
    <mergeCell ref="F8:F9"/>
    <mergeCell ref="E8:E9"/>
    <mergeCell ref="D6:F6"/>
    <mergeCell ref="C6:C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I30"/>
  <sheetViews>
    <sheetView view="pageBreakPreview" zoomScaleSheetLayoutView="10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9.875" style="0" customWidth="1"/>
    <col min="5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00390625" style="0" customWidth="1"/>
    <col min="16" max="16" width="10.625" style="0" customWidth="1"/>
    <col min="17" max="17" width="12.375" style="0" customWidth="1"/>
    <col min="18" max="18" width="13.62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00" t="s">
        <v>13</v>
      </c>
      <c r="K1" s="100"/>
      <c r="L1" s="100"/>
      <c r="M1" s="100"/>
      <c r="N1" s="100"/>
      <c r="O1" s="100"/>
      <c r="P1" s="100"/>
      <c r="Q1" s="100"/>
      <c r="R1" s="100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2.75" customHeight="1">
      <c r="B3" s="124" t="s">
        <v>45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18" ht="29.2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27.75" customHeight="1">
      <c r="A5" s="94" t="s">
        <v>0</v>
      </c>
      <c r="B5" s="94" t="s">
        <v>17</v>
      </c>
      <c r="C5" s="126" t="s">
        <v>31</v>
      </c>
      <c r="D5" s="117"/>
      <c r="E5" s="117"/>
      <c r="F5" s="118"/>
      <c r="G5" s="104" t="s">
        <v>25</v>
      </c>
      <c r="H5" s="112"/>
      <c r="I5" s="113"/>
      <c r="J5" s="104" t="s">
        <v>27</v>
      </c>
      <c r="K5" s="105"/>
      <c r="L5" s="106"/>
      <c r="M5" s="97" t="s">
        <v>37</v>
      </c>
      <c r="N5" s="97"/>
      <c r="O5" s="104" t="s">
        <v>19</v>
      </c>
      <c r="P5" s="105"/>
      <c r="Q5" s="106"/>
      <c r="R5" s="101" t="s">
        <v>10</v>
      </c>
    </row>
    <row r="6" spans="1:18" ht="40.5" customHeight="1">
      <c r="A6" s="95"/>
      <c r="B6" s="95"/>
      <c r="C6" s="97" t="s">
        <v>20</v>
      </c>
      <c r="D6" s="99" t="s">
        <v>34</v>
      </c>
      <c r="E6" s="99"/>
      <c r="F6" s="99"/>
      <c r="G6" s="114"/>
      <c r="H6" s="115"/>
      <c r="I6" s="116"/>
      <c r="J6" s="107"/>
      <c r="K6" s="108"/>
      <c r="L6" s="109"/>
      <c r="M6" s="97"/>
      <c r="N6" s="97"/>
      <c r="O6" s="107"/>
      <c r="P6" s="108"/>
      <c r="Q6" s="109"/>
      <c r="R6" s="102"/>
    </row>
    <row r="7" spans="1:18" ht="57" customHeight="1">
      <c r="A7" s="95"/>
      <c r="B7" s="95"/>
      <c r="C7" s="97"/>
      <c r="D7" s="97" t="s">
        <v>24</v>
      </c>
      <c r="E7" s="97" t="s">
        <v>18</v>
      </c>
      <c r="F7" s="97"/>
      <c r="G7" s="101" t="s">
        <v>26</v>
      </c>
      <c r="H7" s="117" t="s">
        <v>32</v>
      </c>
      <c r="I7" s="118"/>
      <c r="J7" s="101" t="s">
        <v>24</v>
      </c>
      <c r="K7" s="117" t="s">
        <v>18</v>
      </c>
      <c r="L7" s="118"/>
      <c r="M7" s="97"/>
      <c r="N7" s="97"/>
      <c r="O7" s="94" t="s">
        <v>28</v>
      </c>
      <c r="P7" s="120" t="s">
        <v>18</v>
      </c>
      <c r="Q7" s="121"/>
      <c r="R7" s="102"/>
    </row>
    <row r="8" spans="1:18" ht="19.5" customHeight="1">
      <c r="A8" s="95"/>
      <c r="B8" s="95"/>
      <c r="C8" s="97"/>
      <c r="D8" s="97"/>
      <c r="E8" s="98" t="s">
        <v>11</v>
      </c>
      <c r="F8" s="98" t="s">
        <v>12</v>
      </c>
      <c r="G8" s="102"/>
      <c r="H8" s="98" t="s">
        <v>11</v>
      </c>
      <c r="I8" s="113" t="s">
        <v>12</v>
      </c>
      <c r="J8" s="102"/>
      <c r="K8" s="94" t="s">
        <v>11</v>
      </c>
      <c r="L8" s="94" t="s">
        <v>12</v>
      </c>
      <c r="M8" s="110" t="s">
        <v>35</v>
      </c>
      <c r="N8" s="110" t="s">
        <v>36</v>
      </c>
      <c r="O8" s="95"/>
      <c r="P8" s="98" t="s">
        <v>29</v>
      </c>
      <c r="Q8" s="98" t="s">
        <v>30</v>
      </c>
      <c r="R8" s="102"/>
    </row>
    <row r="9" spans="1:18" ht="27.75" customHeight="1">
      <c r="A9" s="96"/>
      <c r="B9" s="96"/>
      <c r="C9" s="97"/>
      <c r="D9" s="97"/>
      <c r="E9" s="98"/>
      <c r="F9" s="98"/>
      <c r="G9" s="103"/>
      <c r="H9" s="98"/>
      <c r="I9" s="116"/>
      <c r="J9" s="103"/>
      <c r="K9" s="96"/>
      <c r="L9" s="96"/>
      <c r="M9" s="111"/>
      <c r="N9" s="111"/>
      <c r="O9" s="96"/>
      <c r="P9" s="98"/>
      <c r="Q9" s="98"/>
      <c r="R9" s="103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69" customHeight="1">
      <c r="A11" s="26"/>
      <c r="B11" s="53" t="s">
        <v>33</v>
      </c>
      <c r="C11" s="71">
        <f>C19</f>
        <v>0.4</v>
      </c>
      <c r="D11" s="59">
        <f>D17</f>
        <v>642750</v>
      </c>
      <c r="E11" s="59">
        <f>E17</f>
        <v>497300</v>
      </c>
      <c r="F11" s="59">
        <f>F17</f>
        <v>145450</v>
      </c>
      <c r="G11" s="78">
        <v>0</v>
      </c>
      <c r="H11" s="79">
        <v>0</v>
      </c>
      <c r="I11" s="79">
        <v>0</v>
      </c>
      <c r="J11" s="78">
        <v>0</v>
      </c>
      <c r="K11" s="79">
        <v>0</v>
      </c>
      <c r="L11" s="79">
        <v>0</v>
      </c>
      <c r="M11" s="77">
        <v>0</v>
      </c>
      <c r="N11" s="77">
        <v>0</v>
      </c>
      <c r="O11" s="59">
        <f>O17</f>
        <v>642750</v>
      </c>
      <c r="P11" s="59">
        <f>P17</f>
        <v>497300</v>
      </c>
      <c r="Q11" s="59">
        <f>Q17</f>
        <v>145450</v>
      </c>
      <c r="R11" s="23" t="s">
        <v>43</v>
      </c>
    </row>
    <row r="12" spans="1:217" s="2" customFormat="1" ht="11.25" customHeight="1" thickBot="1">
      <c r="A12" s="38"/>
      <c r="B12" s="42" t="s">
        <v>21</v>
      </c>
      <c r="C12" s="72"/>
      <c r="D12" s="60"/>
      <c r="E12" s="60"/>
      <c r="F12" s="60"/>
      <c r="G12" s="80"/>
      <c r="H12" s="80"/>
      <c r="I12" s="80"/>
      <c r="J12" s="80"/>
      <c r="K12" s="80"/>
      <c r="L12" s="80"/>
      <c r="M12" s="33"/>
      <c r="N12" s="33"/>
      <c r="O12" s="60"/>
      <c r="P12" s="60"/>
      <c r="Q12" s="60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8" t="s">
        <v>5</v>
      </c>
      <c r="B13" s="43" t="s">
        <v>14</v>
      </c>
      <c r="C13" s="73"/>
      <c r="D13" s="61"/>
      <c r="E13" s="61"/>
      <c r="F13" s="62"/>
      <c r="G13" s="81"/>
      <c r="H13" s="90"/>
      <c r="I13" s="90"/>
      <c r="J13" s="81"/>
      <c r="K13" s="81"/>
      <c r="L13" s="81"/>
      <c r="M13" s="20"/>
      <c r="N13" s="20"/>
      <c r="O13" s="61"/>
      <c r="P13" s="61"/>
      <c r="Q13" s="62"/>
      <c r="R13" s="2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45" t="s">
        <v>9</v>
      </c>
      <c r="C14" s="19"/>
      <c r="D14" s="63"/>
      <c r="E14" s="63"/>
      <c r="F14" s="63"/>
      <c r="G14" s="82"/>
      <c r="H14" s="82"/>
      <c r="I14" s="82"/>
      <c r="J14" s="82"/>
      <c r="K14" s="82"/>
      <c r="L14" s="82"/>
      <c r="M14" s="4"/>
      <c r="N14" s="4"/>
      <c r="O14" s="63"/>
      <c r="P14" s="63"/>
      <c r="Q14" s="63"/>
      <c r="R14" s="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44"/>
      <c r="C15" s="74"/>
      <c r="D15" s="64"/>
      <c r="E15" s="64"/>
      <c r="F15" s="65"/>
      <c r="G15" s="83"/>
      <c r="H15" s="91"/>
      <c r="I15" s="91"/>
      <c r="J15" s="83"/>
      <c r="K15" s="83"/>
      <c r="L15" s="83"/>
      <c r="M15" s="16"/>
      <c r="N15" s="16"/>
      <c r="O15" s="64"/>
      <c r="P15" s="64"/>
      <c r="Q15" s="65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5" t="s">
        <v>7</v>
      </c>
      <c r="B16" s="36"/>
      <c r="C16" s="75"/>
      <c r="D16" s="66"/>
      <c r="E16" s="66"/>
      <c r="F16" s="67"/>
      <c r="G16" s="84"/>
      <c r="H16" s="92"/>
      <c r="I16" s="92"/>
      <c r="J16" s="84"/>
      <c r="K16" s="84"/>
      <c r="L16" s="84"/>
      <c r="M16" s="37"/>
      <c r="N16" s="37"/>
      <c r="O16" s="66"/>
      <c r="P16" s="66"/>
      <c r="Q16" s="67"/>
      <c r="R16" s="3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9" t="s">
        <v>2</v>
      </c>
      <c r="B17" s="46" t="s">
        <v>22</v>
      </c>
      <c r="C17" s="76">
        <f>C21</f>
        <v>0.4</v>
      </c>
      <c r="D17" s="68">
        <f>D19</f>
        <v>642750</v>
      </c>
      <c r="E17" s="69">
        <f>E19</f>
        <v>497300</v>
      </c>
      <c r="F17" s="69">
        <f>F19</f>
        <v>145450</v>
      </c>
      <c r="G17" s="85">
        <v>0</v>
      </c>
      <c r="H17" s="89">
        <v>0</v>
      </c>
      <c r="I17" s="85">
        <v>0</v>
      </c>
      <c r="J17" s="85">
        <v>0</v>
      </c>
      <c r="K17" s="86">
        <v>0</v>
      </c>
      <c r="L17" s="86">
        <v>0</v>
      </c>
      <c r="M17" s="40">
        <v>0</v>
      </c>
      <c r="N17" s="40">
        <v>0</v>
      </c>
      <c r="O17" s="68">
        <f>O19</f>
        <v>642750</v>
      </c>
      <c r="P17" s="69">
        <f>P19</f>
        <v>497300</v>
      </c>
      <c r="Q17" s="69">
        <f>Q19</f>
        <v>145450</v>
      </c>
      <c r="R17" s="4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1"/>
      <c r="B18" s="43" t="s">
        <v>8</v>
      </c>
      <c r="C18" s="20"/>
      <c r="D18" s="62"/>
      <c r="E18" s="62"/>
      <c r="F18" s="62"/>
      <c r="G18" s="87"/>
      <c r="H18" s="87"/>
      <c r="I18" s="87"/>
      <c r="J18" s="87"/>
      <c r="K18" s="87"/>
      <c r="L18" s="87"/>
      <c r="M18" s="32"/>
      <c r="N18" s="32"/>
      <c r="O18" s="62"/>
      <c r="P18" s="62"/>
      <c r="Q18" s="62"/>
      <c r="R18" s="1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0" t="s">
        <v>3</v>
      </c>
      <c r="B19" s="43" t="s">
        <v>23</v>
      </c>
      <c r="C19" s="19">
        <f>C21</f>
        <v>0.4</v>
      </c>
      <c r="D19" s="63">
        <f>D21</f>
        <v>642750</v>
      </c>
      <c r="E19" s="63">
        <f>E21</f>
        <v>497300</v>
      </c>
      <c r="F19" s="63">
        <f>F21</f>
        <v>145450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19">
        <v>0</v>
      </c>
      <c r="N19" s="19">
        <v>0</v>
      </c>
      <c r="O19" s="63">
        <f>O21</f>
        <v>642750</v>
      </c>
      <c r="P19" s="63">
        <f>P21</f>
        <v>497300</v>
      </c>
      <c r="Q19" s="63">
        <f>Q21</f>
        <v>145450</v>
      </c>
      <c r="R19" s="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45" t="s">
        <v>9</v>
      </c>
      <c r="C20" s="19"/>
      <c r="D20" s="63"/>
      <c r="E20" s="63"/>
      <c r="F20" s="63"/>
      <c r="G20" s="82"/>
      <c r="H20" s="82"/>
      <c r="I20" s="82"/>
      <c r="J20" s="82"/>
      <c r="K20" s="82"/>
      <c r="L20" s="82"/>
      <c r="M20" s="4"/>
      <c r="N20" s="4"/>
      <c r="O20" s="63"/>
      <c r="P20" s="63"/>
      <c r="Q20" s="63"/>
      <c r="R20" s="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2.75" customHeight="1">
      <c r="A21" s="8" t="s">
        <v>4</v>
      </c>
      <c r="B21" s="6" t="s">
        <v>41</v>
      </c>
      <c r="C21" s="74">
        <v>0.4</v>
      </c>
      <c r="D21" s="70">
        <v>642750</v>
      </c>
      <c r="E21" s="65">
        <v>497300</v>
      </c>
      <c r="F21" s="65">
        <v>145450</v>
      </c>
      <c r="G21" s="83">
        <v>0</v>
      </c>
      <c r="H21" s="93">
        <v>0</v>
      </c>
      <c r="I21" s="83">
        <v>0</v>
      </c>
      <c r="J21" s="83">
        <v>0</v>
      </c>
      <c r="K21" s="83">
        <v>0</v>
      </c>
      <c r="L21" s="83">
        <v>0</v>
      </c>
      <c r="M21" s="16">
        <v>0</v>
      </c>
      <c r="N21" s="16">
        <v>0</v>
      </c>
      <c r="O21" s="70">
        <v>642750</v>
      </c>
      <c r="P21" s="65">
        <v>497300</v>
      </c>
      <c r="Q21" s="65">
        <v>145450</v>
      </c>
      <c r="R21" s="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2.5" customHeight="1">
      <c r="A22" s="30" t="s">
        <v>5</v>
      </c>
      <c r="B22" s="43" t="s">
        <v>15</v>
      </c>
      <c r="C22" s="19">
        <v>0</v>
      </c>
      <c r="D22" s="63">
        <v>0</v>
      </c>
      <c r="E22" s="63">
        <v>0</v>
      </c>
      <c r="F22" s="63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9">
        <v>0</v>
      </c>
      <c r="N22" s="19">
        <v>0</v>
      </c>
      <c r="O22" s="63">
        <v>0</v>
      </c>
      <c r="P22" s="63">
        <v>0</v>
      </c>
      <c r="Q22" s="63">
        <v>0</v>
      </c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4.5" customHeight="1">
      <c r="B24" s="58"/>
      <c r="C24" s="47"/>
      <c r="D24" s="48"/>
      <c r="E24" s="48"/>
      <c r="F24" s="10"/>
      <c r="G24" s="55"/>
      <c r="H24" s="55"/>
      <c r="I24" s="125" t="s">
        <v>38</v>
      </c>
      <c r="J24" s="125"/>
      <c r="K24" s="125"/>
      <c r="L24" s="125"/>
      <c r="M24" s="125"/>
      <c r="N24" s="125"/>
      <c r="O24" s="125"/>
      <c r="P24" s="125"/>
      <c r="Q24" s="125"/>
      <c r="R24" s="125"/>
      <c r="AA24" s="1"/>
    </row>
    <row r="25" spans="2:18" ht="22.5" customHeight="1">
      <c r="B25" s="122"/>
      <c r="C25" s="123"/>
      <c r="D25" s="123"/>
      <c r="E25" s="123"/>
      <c r="F25" s="10"/>
      <c r="G25" s="119" t="s">
        <v>39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2:18" ht="12.75" customHeight="1">
      <c r="B26" s="49"/>
      <c r="C26" s="50"/>
      <c r="D26" s="48"/>
      <c r="E26" s="48"/>
      <c r="F26" s="10"/>
      <c r="G26" s="56"/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7" ht="19.5" customHeight="1">
      <c r="B27" s="52"/>
      <c r="C27" s="50"/>
      <c r="D27" s="48"/>
      <c r="E27" s="48"/>
      <c r="F27" s="14"/>
      <c r="G27" s="119" t="s">
        <v>40</v>
      </c>
      <c r="H27" s="119"/>
      <c r="I27" s="119" t="s">
        <v>16</v>
      </c>
      <c r="J27" s="119"/>
      <c r="K27" s="119"/>
      <c r="L27" s="119"/>
      <c r="M27" s="119"/>
      <c r="N27" s="119"/>
      <c r="O27" s="119"/>
      <c r="P27" s="119"/>
      <c r="Q27" s="119"/>
      <c r="R27" s="119"/>
      <c r="T27" s="9"/>
      <c r="U27" s="15"/>
      <c r="V27" s="15"/>
      <c r="W27" s="11"/>
      <c r="X27" s="12"/>
      <c r="Y27" s="12"/>
      <c r="Z27" s="12"/>
      <c r="AA27" s="5"/>
    </row>
    <row r="28" spans="2:18" ht="12" customHeight="1">
      <c r="B28" s="1"/>
      <c r="C28" s="13"/>
      <c r="D28" s="14"/>
      <c r="E28" s="14"/>
      <c r="F28" s="14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ht="12.75">
      <c r="B29" s="57" t="s">
        <v>44</v>
      </c>
    </row>
    <row r="30" ht="15.75">
      <c r="O30" s="51" t="s">
        <v>1</v>
      </c>
    </row>
  </sheetData>
  <sheetProtection/>
  <mergeCells count="35"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J2:R2"/>
    <mergeCell ref="J5:L6"/>
    <mergeCell ref="O5:Q6"/>
    <mergeCell ref="N8:N9"/>
    <mergeCell ref="G5:I6"/>
    <mergeCell ref="K7:L7"/>
    <mergeCell ref="O7:O9"/>
    <mergeCell ref="G27:R28"/>
    <mergeCell ref="H7:I7"/>
    <mergeCell ref="G7:G9"/>
    <mergeCell ref="I8:I9"/>
    <mergeCell ref="P7:Q7"/>
    <mergeCell ref="M5:N7"/>
    <mergeCell ref="M8:M9"/>
    <mergeCell ref="B25:E25"/>
    <mergeCell ref="B3:R4"/>
    <mergeCell ref="R5:R9"/>
    <mergeCell ref="I24:R24"/>
    <mergeCell ref="G25:R25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BUX</cp:lastModifiedBy>
  <cp:lastPrinted>2019-04-30T12:51:56Z</cp:lastPrinted>
  <dcterms:created xsi:type="dcterms:W3CDTF">2004-12-20T06:56:27Z</dcterms:created>
  <dcterms:modified xsi:type="dcterms:W3CDTF">2020-01-09T11:15:24Z</dcterms:modified>
  <cp:category/>
  <cp:version/>
  <cp:contentType/>
  <cp:contentStatus/>
</cp:coreProperties>
</file>