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" sheetId="5" r:id="rId1"/>
  </sheets>
  <definedNames>
    <definedName name="_xlnm.Print_Area" localSheetId="0">'2'!$A$1:$I$176</definedName>
  </definedNames>
  <calcPr calcId="125725"/>
</workbook>
</file>

<file path=xl/calcChain.xml><?xml version="1.0" encoding="utf-8"?>
<calcChain xmlns="http://schemas.openxmlformats.org/spreadsheetml/2006/main">
  <c r="I176" i="5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H175"/>
  <c r="H174"/>
  <c r="H173"/>
  <c r="H172"/>
  <c r="H171" s="1"/>
  <c r="H170" s="1"/>
  <c r="H168"/>
  <c r="H166"/>
  <c r="H165" s="1"/>
  <c r="H163"/>
  <c r="H162" s="1"/>
  <c r="H160"/>
  <c r="H157"/>
  <c r="H153"/>
  <c r="H152" s="1"/>
  <c r="H151" s="1"/>
  <c r="H150" s="1"/>
  <c r="H148"/>
  <c r="H147" s="1"/>
  <c r="H146" s="1"/>
  <c r="H145" s="1"/>
  <c r="H141"/>
  <c r="H140" s="1"/>
  <c r="H139" s="1"/>
  <c r="H138" s="1"/>
  <c r="H134"/>
  <c r="H132"/>
  <c r="H130"/>
  <c r="H128"/>
  <c r="H126"/>
  <c r="H124"/>
  <c r="H122"/>
  <c r="H121" s="1"/>
  <c r="H120" s="1"/>
  <c r="H119" s="1"/>
  <c r="H118" s="1"/>
  <c r="H116"/>
  <c r="H115"/>
  <c r="H114" s="1"/>
  <c r="H113" s="1"/>
  <c r="H112" s="1"/>
  <c r="H110"/>
  <c r="H108"/>
  <c r="H107"/>
  <c r="H106" s="1"/>
  <c r="H105" s="1"/>
  <c r="H104" s="1"/>
  <c r="H103" s="1"/>
  <c r="H101"/>
  <c r="H100"/>
  <c r="H99" s="1"/>
  <c r="H98" s="1"/>
  <c r="H97" s="1"/>
  <c r="H95"/>
  <c r="H93"/>
  <c r="H91"/>
  <c r="H86" s="1"/>
  <c r="H89"/>
  <c r="H87"/>
  <c r="H85"/>
  <c r="H84" s="1"/>
  <c r="H83" s="1"/>
  <c r="H82" s="1"/>
  <c r="H80"/>
  <c r="H79" s="1"/>
  <c r="H78"/>
  <c r="H77" s="1"/>
  <c r="H76" s="1"/>
  <c r="H75" s="1"/>
  <c r="H72"/>
  <c r="H71" s="1"/>
  <c r="H70" s="1"/>
  <c r="H69" s="1"/>
  <c r="H68" s="1"/>
  <c r="H67" s="1"/>
  <c r="H65"/>
  <c r="H63"/>
  <c r="H61"/>
  <c r="H59"/>
  <c r="H58"/>
  <c r="H54" s="1"/>
  <c r="H56"/>
  <c r="H55"/>
  <c r="H52"/>
  <c r="H50"/>
  <c r="H49"/>
  <c r="H48" s="1"/>
  <c r="H46"/>
  <c r="H45"/>
  <c r="H44"/>
  <c r="H43" s="1"/>
  <c r="H42" s="1"/>
  <c r="H40"/>
  <c r="H39"/>
  <c r="H35"/>
  <c r="H33"/>
  <c r="H30"/>
  <c r="H29"/>
  <c r="H28" s="1"/>
  <c r="H27" s="1"/>
  <c r="H26" s="1"/>
  <c r="H24"/>
  <c r="H23" s="1"/>
  <c r="H22" s="1"/>
  <c r="H21" s="1"/>
  <c r="H20" s="1"/>
  <c r="G172"/>
  <c r="G173"/>
  <c r="G152"/>
  <c r="G168"/>
  <c r="H19" l="1"/>
  <c r="H144"/>
  <c r="H143" s="1"/>
  <c r="H136"/>
  <c r="H137"/>
  <c r="G116"/>
  <c r="G115" s="1"/>
  <c r="G114" s="1"/>
  <c r="G113" s="1"/>
  <c r="G40"/>
  <c r="G39" s="1"/>
  <c r="G134"/>
  <c r="G175"/>
  <c r="G174" s="1"/>
  <c r="G171" s="1"/>
  <c r="G170" s="1"/>
  <c r="G166"/>
  <c r="G165" s="1"/>
  <c r="G163"/>
  <c r="G162" s="1"/>
  <c r="G160"/>
  <c r="G157"/>
  <c r="G153"/>
  <c r="G148"/>
  <c r="G147" s="1"/>
  <c r="G141"/>
  <c r="G140" s="1"/>
  <c r="G139" s="1"/>
  <c r="G138" s="1"/>
  <c r="G132"/>
  <c r="G130"/>
  <c r="G128"/>
  <c r="G126"/>
  <c r="G124"/>
  <c r="G122"/>
  <c r="G110"/>
  <c r="G108"/>
  <c r="G101"/>
  <c r="G100" s="1"/>
  <c r="G99" s="1"/>
  <c r="G98" s="1"/>
  <c r="G95"/>
  <c r="G93"/>
  <c r="G91"/>
  <c r="G89"/>
  <c r="G87"/>
  <c r="G80"/>
  <c r="G79" s="1"/>
  <c r="G72"/>
  <c r="G71" s="1"/>
  <c r="G70" s="1"/>
  <c r="G69" s="1"/>
  <c r="G68" s="1"/>
  <c r="G67" s="1"/>
  <c r="G65"/>
  <c r="G63"/>
  <c r="G61"/>
  <c r="G59"/>
  <c r="G58"/>
  <c r="G56"/>
  <c r="G52"/>
  <c r="G50"/>
  <c r="G49"/>
  <c r="G48" s="1"/>
  <c r="G46"/>
  <c r="G45"/>
  <c r="G44" s="1"/>
  <c r="G35"/>
  <c r="G33"/>
  <c r="G30"/>
  <c r="G24"/>
  <c r="G23" s="1"/>
  <c r="G22" s="1"/>
  <c r="G21" s="1"/>
  <c r="G20" s="1"/>
  <c r="I101"/>
  <c r="I100" s="1"/>
  <c r="I99" s="1"/>
  <c r="I98" s="1"/>
  <c r="I97" s="1"/>
  <c r="Q162"/>
  <c r="H17" l="1"/>
  <c r="G121"/>
  <c r="G120"/>
  <c r="G119" s="1"/>
  <c r="G118" s="1"/>
  <c r="G85"/>
  <c r="G86"/>
  <c r="G78"/>
  <c r="G77" s="1"/>
  <c r="G76" s="1"/>
  <c r="G75" s="1"/>
  <c r="G84"/>
  <c r="G107"/>
  <c r="G106" s="1"/>
  <c r="G105" s="1"/>
  <c r="G104" s="1"/>
  <c r="G151"/>
  <c r="G150" s="1"/>
  <c r="G144" s="1"/>
  <c r="G146"/>
  <c r="G145" s="1"/>
  <c r="G112"/>
  <c r="G55"/>
  <c r="G54"/>
  <c r="G29"/>
  <c r="G28" s="1"/>
  <c r="G27" s="1"/>
  <c r="G26" s="1"/>
  <c r="G97"/>
  <c r="G136"/>
  <c r="G137"/>
  <c r="G83" l="1"/>
  <c r="G82" s="1"/>
  <c r="G43"/>
  <c r="G42" s="1"/>
  <c r="G19" s="1"/>
  <c r="G143"/>
  <c r="G103"/>
  <c r="G17" l="1"/>
</calcChain>
</file>

<file path=xl/sharedStrings.xml><?xml version="1.0" encoding="utf-8"?>
<sst xmlns="http://schemas.openxmlformats.org/spreadsheetml/2006/main" count="454" uniqueCount="203">
  <si>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</si>
  <si>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</si>
  <si>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</si>
  <si>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</si>
  <si>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</si>
  <si>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</si>
  <si>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</si>
  <si>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</si>
  <si>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</si>
  <si>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</si>
  <si>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</si>
  <si>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13</t>
  </si>
  <si>
    <t>09</t>
  </si>
  <si>
    <t>02</t>
  </si>
  <si>
    <t>03</t>
  </si>
  <si>
    <t>00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</si>
  <si>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</si>
  <si>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</si>
  <si>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</si>
  <si>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</si>
  <si>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</si>
  <si>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</si>
  <si>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</si>
  <si>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</si>
  <si>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</si>
  <si>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</si>
  <si>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</si>
  <si>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</si>
  <si>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</si>
  <si>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</si>
  <si>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</si>
  <si>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</si>
  <si>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</si>
  <si>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</si>
  <si>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</si>
  <si>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</si>
  <si>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</si>
  <si>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</si>
  <si>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</si>
  <si>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</si>
  <si>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</si>
  <si>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</si>
  <si>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</si>
  <si>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</si>
  <si>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</si>
  <si>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</si>
  <si>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</si>
  <si>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</si>
  <si>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</si>
  <si>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</si>
  <si>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</si>
  <si>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</si>
  <si>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</si>
  <si>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</si>
  <si>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</si>
  <si>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</si>
  <si>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</si>
  <si>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</si>
  <si>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</si>
  <si>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</si>
  <si>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</si>
  <si>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</si>
  <si>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</si>
  <si>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</si>
  <si>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</si>
  <si>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</si>
  <si>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27 2 00 00000</t>
  </si>
  <si>
    <t>27 2 31 03500</t>
  </si>
  <si>
    <t>27 2 31 03510</t>
  </si>
  <si>
    <t>27 2 31 05310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</si>
  <si>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</si>
  <si>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</si>
  <si>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</si>
  <si>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</si>
  <si>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</si>
  <si>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</si>
  <si>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</si>
  <si>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</si>
  <si>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</si>
  <si>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</si>
  <si>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</si>
  <si>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</si>
  <si>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</si>
  <si>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</si>
  <si>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</si>
  <si>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</si>
  <si>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</si>
  <si>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43 1 17 00000</t>
  </si>
  <si>
    <t>43 1 17 04430</t>
  </si>
  <si>
    <t>43 2 00 00000</t>
  </si>
  <si>
    <t>43 2 18 00000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</si>
  <si>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</si>
  <si>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</si>
  <si>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</si>
  <si>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</si>
  <si>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</si>
  <si>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</si>
  <si>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</si>
  <si>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</si>
  <si>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</si>
  <si>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</si>
  <si>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</si>
  <si>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</si>
  <si>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</si>
  <si>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</si>
  <si>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</si>
  <si>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</si>
  <si>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</si>
  <si>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</si>
  <si>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</si>
  <si>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</si>
  <si>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</si>
  <si>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</si>
  <si>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</si>
  <si>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</si>
  <si>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</si>
  <si>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</si>
  <si>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</si>
  <si>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</si>
  <si>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010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</si>
  <si>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</si>
  <si>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</si>
  <si>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</si>
  <si>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</si>
  <si>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</si>
  <si>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</si>
  <si>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</si>
  <si>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</si>
  <si>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</si>
  <si>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</si>
  <si>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</si>
  <si>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</si>
  <si>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</si>
  <si>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</si>
  <si>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</si>
  <si>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</si>
  <si>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</si>
  <si>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</si>
  <si>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</si>
  <si>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</si>
  <si>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</si>
  <si>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</si>
  <si>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</si>
  <si>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</si>
  <si>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</si>
  <si>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</si>
  <si>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</si>
  <si>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</si>
  <si>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</si>
  <si>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</si>
  <si>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</si>
  <si>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</si>
  <si>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</si>
  <si>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</si>
  <si>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</si>
  <si>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</si>
  <si>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</si>
  <si>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</si>
  <si>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</si>
  <si>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Расходы на  организацию и проведение    культурно-досуговых мероприятий</t>
  </si>
  <si>
    <t xml:space="preserve">Подпрограмма "Развитие физической культуры и спорта  Калитинского сельского поселения"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</si>
  <si>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</si>
  <si>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</si>
  <si>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</si>
  <si>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</si>
  <si>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</si>
  <si>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2 33 S4310</t>
  </si>
  <si>
    <t>27 2 33 S0880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</si>
  <si>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</si>
  <si>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</si>
  <si>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</si>
  <si>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</si>
  <si>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</si>
  <si>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</si>
  <si>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</si>
  <si>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</si>
  <si>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</si>
  <si>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>91 9 01 00000</t>
  </si>
  <si>
    <t>27 3 14 S0670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</si>
  <si>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</si>
  <si>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</si>
  <si>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>Софинансирование расходов на капитальный ремонт объектов муниципального образования</t>
  </si>
  <si>
    <t>Расходы на обеспечение выплат стимулирующего характера работникам муниципальных учреждений культуры</t>
  </si>
  <si>
    <t>Приложение  № 2</t>
  </si>
  <si>
    <t>Администрация  муниципального  образования  Калитинское сельское  поселение</t>
  </si>
  <si>
    <t>05</t>
  </si>
  <si>
    <t>Резервные фонды</t>
  </si>
  <si>
    <t>11</t>
  </si>
  <si>
    <t>Резервный фонд администрации муниципального образования</t>
  </si>
  <si>
    <t>91 9 01 07000</t>
  </si>
  <si>
    <t>Резервные средства</t>
  </si>
  <si>
    <t>УТВЕРЖДЕНО</t>
  </si>
  <si>
    <t xml:space="preserve">от   июня 2019 года  № </t>
  </si>
  <si>
    <t>Исполнение расхлдов бюджета Калитинского сельского поселения по ведомственной структуре расходов бюджета муниципального образования Калитинское сельское поселение Волосовского муниципального района Ленинградской области</t>
  </si>
  <si>
    <t xml:space="preserve">за 2018 год       </t>
  </si>
  <si>
    <t>Уточненный план 2018 год</t>
  </si>
  <si>
    <t>Фактически исполнено за 2018 год</t>
  </si>
  <si>
    <t>27 1 05 S0880</t>
  </si>
  <si>
    <t>27 1 05 S4660</t>
  </si>
  <si>
    <t>43 1 07 S0360</t>
  </si>
  <si>
    <t>91 9 01 02400</t>
  </si>
  <si>
    <t>Возврат средств в бюджеты других уровней бюджетной системы Российской Федерации</t>
  </si>
  <si>
    <t>% исполнения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</si>
</sst>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Arial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19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0" xfId="0" applyFont="1"/>
    <xf numFmtId="0" fontId="3" fillId="0" borderId="0" xfId="4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22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  <xf numFmtId="164" fontId="0" fillId="0" borderId="1" xfId="0" applyNumberFormat="1" applyBorder="1"/>
    <xf numFmtId="164" fontId="8" fillId="2" borderId="1" xfId="4" applyNumberFormat="1" applyFont="1" applyFill="1" applyBorder="1"/>
    <xf numFmtId="164" fontId="3" fillId="2" borderId="1" xfId="4" applyNumberFormat="1" applyFont="1" applyFill="1" applyBorder="1"/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866775</xdr:colOff>
      <xdr:row>15</xdr:row>
      <xdr:rowOff>123825</xdr:rowOff>
    </xdr:from>
    <xdr:to>
      <xdr:col>11</xdr:col>
      <xdr:colOff>1123950</xdr:colOff>
      <xdr:row>19</xdr:row>
      <xdr:rowOff>295275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257175</xdr:colOff>
      <xdr:row>172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39771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114300</xdr:colOff>
      <xdr:row>53</xdr:row>
      <xdr:rowOff>28575</xdr:rowOff>
    </xdr:from>
    <xdr:to>
      <xdr:col>10</xdr:col>
      <xdr:colOff>371475</xdr:colOff>
      <xdr:row>57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21884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view="pageBreakPreview" topLeftCell="A3" workbookViewId="0">
      <selection activeCell="K21" sqref="K21"/>
    </sheetView>
  </sheetViews>
  <sheetFormatPr defaultRowHeight="15"/>
  <cols>
    <col min="1" max="1" width="39.85546875" customWidth="1"/>
    <col min="2" max="2" width="6.5703125" customWidth="1"/>
    <col min="3" max="3" width="5" customWidth="1"/>
    <col min="4" max="4" width="4" customWidth="1"/>
    <col min="5" max="5" width="12.42578125" customWidth="1"/>
    <col min="6" max="6" width="5.42578125" customWidth="1"/>
    <col min="7" max="8" width="14.28515625" customWidth="1"/>
    <col min="9" max="9" width="11.5703125" customWidth="1"/>
    <col min="12" max="12" width="39.85546875" customWidth="1"/>
  </cols>
  <sheetData>
    <row r="1" spans="1:9" ht="15.75">
      <c r="D1" s="78"/>
    </row>
    <row r="3" spans="1:9" ht="16.5">
      <c r="A3" s="9"/>
      <c r="B3" s="9"/>
      <c r="C3" s="90" t="s">
        <v>183</v>
      </c>
      <c r="D3" s="90"/>
      <c r="E3" s="90"/>
      <c r="F3" s="90"/>
      <c r="G3" s="90"/>
      <c r="H3" s="90"/>
      <c r="I3" s="90"/>
    </row>
    <row r="4" spans="1:9" ht="16.5">
      <c r="A4" s="1"/>
      <c r="B4" s="1"/>
      <c r="C4" s="91" t="s">
        <v>191</v>
      </c>
      <c r="D4" s="91"/>
      <c r="E4" s="91"/>
      <c r="F4" s="91"/>
      <c r="G4" s="91"/>
      <c r="H4" s="91"/>
      <c r="I4" s="91"/>
    </row>
    <row r="5" spans="1:9" ht="59.25" customHeight="1">
      <c r="A5" s="1"/>
      <c r="B5" s="1"/>
      <c r="C5" s="92" t="s">
        <v>116</v>
      </c>
      <c r="D5" s="92"/>
      <c r="E5" s="92"/>
      <c r="F5" s="92"/>
      <c r="G5" s="92"/>
      <c r="H5" s="92"/>
      <c r="I5" s="92"/>
    </row>
    <row r="6" spans="1:9" ht="15.75" customHeight="1">
      <c r="A6" s="1"/>
      <c r="B6" s="1"/>
      <c r="C6" s="91"/>
      <c r="D6" s="91"/>
      <c r="E6" s="91"/>
      <c r="F6" s="91"/>
      <c r="G6" s="91"/>
      <c r="H6" s="91"/>
      <c r="I6" s="91"/>
    </row>
    <row r="7" spans="1:9" ht="16.5">
      <c r="A7" s="1"/>
      <c r="B7" s="1"/>
      <c r="C7" s="91" t="s">
        <v>192</v>
      </c>
      <c r="D7" s="91"/>
      <c r="E7" s="91"/>
      <c r="F7" s="91"/>
      <c r="G7" s="91"/>
      <c r="H7" s="91"/>
      <c r="I7" s="91"/>
    </row>
    <row r="8" spans="1:9" ht="16.5">
      <c r="A8" s="1"/>
      <c r="B8" s="1"/>
      <c r="C8" s="5"/>
      <c r="D8" s="2"/>
      <c r="E8" s="3"/>
      <c r="F8" s="4"/>
      <c r="G8" s="4"/>
      <c r="H8" s="4"/>
      <c r="I8" s="5"/>
    </row>
    <row r="9" spans="1:9" ht="16.5">
      <c r="A9" s="1"/>
      <c r="B9" s="1"/>
      <c r="C9" s="6"/>
      <c r="D9" s="4"/>
      <c r="E9" s="4"/>
      <c r="F9" s="4"/>
      <c r="G9" s="4"/>
      <c r="H9" s="4"/>
      <c r="I9" s="7"/>
    </row>
    <row r="10" spans="1:9">
      <c r="A10" s="89" t="s">
        <v>193</v>
      </c>
      <c r="B10" s="89"/>
      <c r="C10" s="89"/>
      <c r="D10" s="89"/>
      <c r="E10" s="89"/>
      <c r="F10" s="89"/>
      <c r="G10" s="89"/>
      <c r="H10" s="89"/>
      <c r="I10" s="89"/>
    </row>
    <row r="11" spans="1:9" ht="10.5" customHeight="1">
      <c r="A11" s="89"/>
      <c r="B11" s="89"/>
      <c r="C11" s="89"/>
      <c r="D11" s="89"/>
      <c r="E11" s="89"/>
      <c r="F11" s="89"/>
      <c r="G11" s="89"/>
      <c r="H11" s="89"/>
      <c r="I11" s="89"/>
    </row>
    <row r="12" spans="1:9" ht="12" customHeight="1">
      <c r="A12" s="89"/>
      <c r="B12" s="89"/>
      <c r="C12" s="89"/>
      <c r="D12" s="89"/>
      <c r="E12" s="89"/>
      <c r="F12" s="89"/>
      <c r="G12" s="89"/>
      <c r="H12" s="89"/>
      <c r="I12" s="89"/>
    </row>
    <row r="13" spans="1:9">
      <c r="A13" s="89" t="s">
        <v>194</v>
      </c>
      <c r="B13" s="89"/>
      <c r="C13" s="89"/>
      <c r="D13" s="89"/>
      <c r="E13" s="89"/>
      <c r="F13" s="89"/>
      <c r="G13" s="89"/>
      <c r="H13" s="89"/>
      <c r="I13" s="89"/>
    </row>
    <row r="14" spans="1:9">
      <c r="A14" s="8"/>
      <c r="B14" s="8"/>
      <c r="C14" s="29"/>
      <c r="D14" s="29"/>
      <c r="E14" s="29"/>
      <c r="F14" s="29"/>
      <c r="G14" s="79"/>
      <c r="H14" s="82"/>
      <c r="I14" s="28" t="s">
        <v>0</v>
      </c>
    </row>
    <row r="15" spans="1:9" ht="39">
      <c r="A15" s="10" t="s">
        <v>1</v>
      </c>
      <c r="B15" s="10" t="s">
        <v>118</v>
      </c>
      <c r="C15" s="11" t="s">
        <v>2</v>
      </c>
      <c r="D15" s="11" t="s">
        <v>3</v>
      </c>
      <c r="E15" s="11" t="s">
        <v>4</v>
      </c>
      <c r="F15" s="11" t="s">
        <v>5</v>
      </c>
      <c r="G15" s="10" t="s">
        <v>195</v>
      </c>
      <c r="H15" s="10" t="s">
        <v>196</v>
      </c>
      <c r="I15" s="10" t="s">
        <v>202</v>
      </c>
    </row>
    <row r="16" spans="1:9">
      <c r="A16" s="10">
        <v>1</v>
      </c>
      <c r="B16" s="10"/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6</v>
      </c>
      <c r="I16" s="11">
        <v>6</v>
      </c>
    </row>
    <row r="17" spans="1:9">
      <c r="A17" s="30" t="s">
        <v>16</v>
      </c>
      <c r="B17" s="30"/>
      <c r="C17" s="30"/>
      <c r="D17" s="30"/>
      <c r="E17" s="30"/>
      <c r="F17" s="30"/>
      <c r="G17" s="37">
        <f>G19+G67+G75+G82+G103+G136+G143+G170</f>
        <v>37559431.230000004</v>
      </c>
      <c r="H17" s="37">
        <f>H19+H67+H75+H82+H103+H136+H143+H170</f>
        <v>35372912.479999997</v>
      </c>
      <c r="I17" s="93">
        <f>G17/H17*100</f>
        <v>106.18133649932354</v>
      </c>
    </row>
    <row r="18" spans="1:9" ht="43.5">
      <c r="A18" s="80" t="s">
        <v>184</v>
      </c>
      <c r="B18" s="81" t="s">
        <v>119</v>
      </c>
      <c r="C18" s="30"/>
      <c r="D18" s="30"/>
      <c r="E18" s="30"/>
      <c r="F18" s="30"/>
      <c r="G18" s="37"/>
      <c r="H18" s="37"/>
      <c r="I18" s="93"/>
    </row>
    <row r="19" spans="1:9">
      <c r="A19" s="12" t="s">
        <v>93</v>
      </c>
      <c r="B19" s="12"/>
      <c r="C19" s="50">
        <v>1</v>
      </c>
      <c r="D19" s="51" t="s">
        <v>15</v>
      </c>
      <c r="E19" s="30"/>
      <c r="F19" s="30"/>
      <c r="G19" s="37">
        <f>G20+G26+G42+G39</f>
        <v>8774495.5</v>
      </c>
      <c r="H19" s="37">
        <f>H20+H26+H42</f>
        <v>8668796.2599999998</v>
      </c>
      <c r="I19" s="93">
        <f>G19/H19*100</f>
        <v>101.2193070044537</v>
      </c>
    </row>
    <row r="20" spans="1:9" ht="40.5">
      <c r="A20" s="63" t="s">
        <v>94</v>
      </c>
      <c r="B20" s="63"/>
      <c r="C20" s="50">
        <v>1</v>
      </c>
      <c r="D20" s="51" t="s">
        <v>13</v>
      </c>
      <c r="E20" s="67"/>
      <c r="F20" s="67"/>
      <c r="G20" s="68">
        <f t="shared" ref="G20:I24" si="0">G21</f>
        <v>1563570</v>
      </c>
      <c r="H20" s="68">
        <f t="shared" si="0"/>
        <v>1518176.33</v>
      </c>
      <c r="I20" s="93">
        <f>G20/H20*100</f>
        <v>102.99001302437642</v>
      </c>
    </row>
    <row r="21" spans="1:9" ht="51.75">
      <c r="A21" s="40" t="s">
        <v>27</v>
      </c>
      <c r="B21" s="40"/>
      <c r="C21" s="50">
        <v>1</v>
      </c>
      <c r="D21" s="51" t="s">
        <v>13</v>
      </c>
      <c r="E21" s="59" t="s">
        <v>33</v>
      </c>
      <c r="F21" s="59"/>
      <c r="G21" s="60">
        <f t="shared" si="0"/>
        <v>1563570</v>
      </c>
      <c r="H21" s="60">
        <f t="shared" si="0"/>
        <v>1518176.33</v>
      </c>
      <c r="I21" s="93">
        <f>G21/H21*100</f>
        <v>102.99001302437642</v>
      </c>
    </row>
    <row r="22" spans="1:9" ht="39">
      <c r="A22" s="41" t="s">
        <v>28</v>
      </c>
      <c r="B22" s="41"/>
      <c r="C22" s="14">
        <v>1</v>
      </c>
      <c r="D22" s="15" t="s">
        <v>13</v>
      </c>
      <c r="E22" s="21" t="s">
        <v>34</v>
      </c>
      <c r="F22" s="21"/>
      <c r="G22" s="38">
        <f t="shared" si="0"/>
        <v>1563570</v>
      </c>
      <c r="H22" s="38">
        <f t="shared" si="0"/>
        <v>1518176.33</v>
      </c>
      <c r="I22" s="93">
        <f>G22/H22*100</f>
        <v>102.99001302437642</v>
      </c>
    </row>
    <row r="23" spans="1:9" ht="39">
      <c r="A23" s="22" t="s">
        <v>19</v>
      </c>
      <c r="B23" s="22"/>
      <c r="C23" s="14">
        <v>1</v>
      </c>
      <c r="D23" s="15" t="s">
        <v>13</v>
      </c>
      <c r="E23" s="21" t="s">
        <v>35</v>
      </c>
      <c r="F23" s="21"/>
      <c r="G23" s="38">
        <f t="shared" si="0"/>
        <v>1563570</v>
      </c>
      <c r="H23" s="38">
        <f t="shared" si="0"/>
        <v>1518176.33</v>
      </c>
      <c r="I23" s="93">
        <f>G23/H23*100</f>
        <v>102.99001302437642</v>
      </c>
    </row>
    <row r="24" spans="1:9" ht="26.25">
      <c r="A24" s="13" t="s">
        <v>56</v>
      </c>
      <c r="B24" s="13"/>
      <c r="C24" s="14">
        <v>1</v>
      </c>
      <c r="D24" s="15" t="s">
        <v>13</v>
      </c>
      <c r="E24" s="11" t="s">
        <v>36</v>
      </c>
      <c r="F24" s="11"/>
      <c r="G24" s="35">
        <f t="shared" si="0"/>
        <v>1563570</v>
      </c>
      <c r="H24" s="35">
        <f t="shared" si="0"/>
        <v>1518176.33</v>
      </c>
      <c r="I24" s="93">
        <f>G24/H24*100</f>
        <v>102.99001302437642</v>
      </c>
    </row>
    <row r="25" spans="1:9" ht="26.25">
      <c r="A25" s="13" t="s">
        <v>125</v>
      </c>
      <c r="B25" s="13"/>
      <c r="C25" s="14">
        <v>1</v>
      </c>
      <c r="D25" s="15" t="s">
        <v>13</v>
      </c>
      <c r="E25" s="11" t="s">
        <v>36</v>
      </c>
      <c r="F25" s="11">
        <v>120</v>
      </c>
      <c r="G25" s="35">
        <v>1563570</v>
      </c>
      <c r="H25" s="35">
        <v>1518176.33</v>
      </c>
      <c r="I25" s="93">
        <f>G25/H25*100</f>
        <v>102.99001302437642</v>
      </c>
    </row>
    <row r="26" spans="1:9" ht="67.5">
      <c r="A26" s="64" t="s">
        <v>95</v>
      </c>
      <c r="B26" s="64"/>
      <c r="C26" s="65">
        <v>1</v>
      </c>
      <c r="D26" s="66" t="s">
        <v>6</v>
      </c>
      <c r="E26" s="11"/>
      <c r="F26" s="11"/>
      <c r="G26" s="35">
        <f t="shared" ref="G26:I28" si="1">G27</f>
        <v>6514057</v>
      </c>
      <c r="H26" s="35">
        <f t="shared" si="1"/>
        <v>6461971.8300000001</v>
      </c>
      <c r="I26" s="93">
        <f>G26/H26*100</f>
        <v>100.80602595260773</v>
      </c>
    </row>
    <row r="27" spans="1:9" ht="51.75">
      <c r="A27" s="40" t="s">
        <v>27</v>
      </c>
      <c r="B27" s="40"/>
      <c r="C27" s="50">
        <v>1</v>
      </c>
      <c r="D27" s="51" t="s">
        <v>6</v>
      </c>
      <c r="E27" s="59" t="s">
        <v>33</v>
      </c>
      <c r="F27" s="11"/>
      <c r="G27" s="35">
        <f t="shared" si="1"/>
        <v>6514057</v>
      </c>
      <c r="H27" s="35">
        <f t="shared" si="1"/>
        <v>6461971.8300000001</v>
      </c>
      <c r="I27" s="93">
        <f>G27/H27*100</f>
        <v>100.80602595260773</v>
      </c>
    </row>
    <row r="28" spans="1:9" ht="39">
      <c r="A28" s="41" t="s">
        <v>28</v>
      </c>
      <c r="B28" s="41"/>
      <c r="C28" s="14">
        <v>1</v>
      </c>
      <c r="D28" s="15" t="s">
        <v>6</v>
      </c>
      <c r="E28" s="21" t="s">
        <v>34</v>
      </c>
      <c r="F28" s="11"/>
      <c r="G28" s="35">
        <f t="shared" si="1"/>
        <v>6514057</v>
      </c>
      <c r="H28" s="35">
        <f t="shared" si="1"/>
        <v>6461971.8300000001</v>
      </c>
      <c r="I28" s="93">
        <f>G28/H28*100</f>
        <v>100.80602595260773</v>
      </c>
    </row>
    <row r="29" spans="1:9" ht="26.25">
      <c r="A29" s="22" t="s">
        <v>20</v>
      </c>
      <c r="B29" s="22"/>
      <c r="C29" s="14">
        <v>1</v>
      </c>
      <c r="D29" s="15" t="s">
        <v>6</v>
      </c>
      <c r="E29" s="21" t="s">
        <v>37</v>
      </c>
      <c r="F29" s="21"/>
      <c r="G29" s="44">
        <f>G30+G33+G35</f>
        <v>6514057</v>
      </c>
      <c r="H29" s="44">
        <f>H30+H33+H35</f>
        <v>6461971.8300000001</v>
      </c>
      <c r="I29" s="93">
        <f t="shared" ref="I29:I92" si="2">G29/H29*100</f>
        <v>100.80602595260773</v>
      </c>
    </row>
    <row r="30" spans="1:9" ht="64.5">
      <c r="A30" s="22" t="s">
        <v>134</v>
      </c>
      <c r="B30" s="22"/>
      <c r="C30" s="14">
        <v>1</v>
      </c>
      <c r="D30" s="15" t="s">
        <v>6</v>
      </c>
      <c r="E30" s="21" t="s">
        <v>38</v>
      </c>
      <c r="F30" s="21"/>
      <c r="G30" s="44">
        <f>G31+G32</f>
        <v>539625</v>
      </c>
      <c r="H30" s="44">
        <f>H31+H32</f>
        <v>539625</v>
      </c>
      <c r="I30" s="93">
        <f t="shared" si="2"/>
        <v>100</v>
      </c>
    </row>
    <row r="31" spans="1:9" ht="26.25">
      <c r="A31" s="13" t="s">
        <v>125</v>
      </c>
      <c r="B31" s="13"/>
      <c r="C31" s="14">
        <v>1</v>
      </c>
      <c r="D31" s="15" t="s">
        <v>6</v>
      </c>
      <c r="E31" s="21" t="s">
        <v>38</v>
      </c>
      <c r="F31" s="21">
        <v>120</v>
      </c>
      <c r="G31" s="44">
        <v>503425</v>
      </c>
      <c r="H31" s="44">
        <v>503425</v>
      </c>
      <c r="I31" s="93">
        <f t="shared" si="2"/>
        <v>100</v>
      </c>
    </row>
    <row r="32" spans="1:9" ht="39">
      <c r="A32" s="13" t="s">
        <v>172</v>
      </c>
      <c r="B32" s="13"/>
      <c r="C32" s="14">
        <v>1</v>
      </c>
      <c r="D32" s="15" t="s">
        <v>6</v>
      </c>
      <c r="E32" s="21" t="s">
        <v>38</v>
      </c>
      <c r="F32" s="21">
        <v>240</v>
      </c>
      <c r="G32" s="44">
        <v>36200</v>
      </c>
      <c r="H32" s="44">
        <v>36200</v>
      </c>
      <c r="I32" s="93">
        <f t="shared" si="2"/>
        <v>100</v>
      </c>
    </row>
    <row r="33" spans="1:9" ht="26.25">
      <c r="A33" s="13" t="s">
        <v>18</v>
      </c>
      <c r="B33" s="13"/>
      <c r="C33" s="14">
        <v>1</v>
      </c>
      <c r="D33" s="15" t="s">
        <v>6</v>
      </c>
      <c r="E33" s="15" t="s">
        <v>39</v>
      </c>
      <c r="F33" s="11"/>
      <c r="G33" s="35">
        <f>G34</f>
        <v>4449504</v>
      </c>
      <c r="H33" s="35">
        <f>H34</f>
        <v>4428991.3099999996</v>
      </c>
      <c r="I33" s="93">
        <f t="shared" si="2"/>
        <v>100.46314586243793</v>
      </c>
    </row>
    <row r="34" spans="1:9" ht="26.25">
      <c r="A34" s="13" t="s">
        <v>125</v>
      </c>
      <c r="B34" s="13"/>
      <c r="C34" s="14">
        <v>1</v>
      </c>
      <c r="D34" s="15" t="s">
        <v>6</v>
      </c>
      <c r="E34" s="15" t="s">
        <v>39</v>
      </c>
      <c r="F34" s="11">
        <v>120</v>
      </c>
      <c r="G34" s="35">
        <v>4449504</v>
      </c>
      <c r="H34" s="35">
        <v>4428991.3099999996</v>
      </c>
      <c r="I34" s="93">
        <f t="shared" si="2"/>
        <v>100.46314586243793</v>
      </c>
    </row>
    <row r="35" spans="1:9" ht="26.25">
      <c r="A35" s="13" t="s">
        <v>162</v>
      </c>
      <c r="B35" s="13"/>
      <c r="C35" s="14">
        <v>1</v>
      </c>
      <c r="D35" s="15" t="s">
        <v>6</v>
      </c>
      <c r="E35" s="15" t="s">
        <v>40</v>
      </c>
      <c r="F35" s="11"/>
      <c r="G35" s="35">
        <f>G37+G38+G36</f>
        <v>1524928</v>
      </c>
      <c r="H35" s="35">
        <f>H37+H38+H36</f>
        <v>1493355.52</v>
      </c>
      <c r="I35" s="93">
        <f t="shared" si="2"/>
        <v>102.11419716049932</v>
      </c>
    </row>
    <row r="36" spans="1:9" ht="26.25">
      <c r="A36" s="13" t="s">
        <v>125</v>
      </c>
      <c r="B36" s="13"/>
      <c r="C36" s="14">
        <v>1</v>
      </c>
      <c r="D36" s="15" t="s">
        <v>6</v>
      </c>
      <c r="E36" s="15" t="s">
        <v>40</v>
      </c>
      <c r="F36" s="11">
        <v>120</v>
      </c>
      <c r="G36" s="35">
        <v>603278</v>
      </c>
      <c r="H36" s="35">
        <v>598108.87</v>
      </c>
      <c r="I36" s="93">
        <f t="shared" si="2"/>
        <v>100.86424566818413</v>
      </c>
    </row>
    <row r="37" spans="1:9" ht="39">
      <c r="A37" s="13" t="s">
        <v>172</v>
      </c>
      <c r="B37" s="13"/>
      <c r="C37" s="14">
        <v>1</v>
      </c>
      <c r="D37" s="15" t="s">
        <v>6</v>
      </c>
      <c r="E37" s="15" t="s">
        <v>40</v>
      </c>
      <c r="F37" s="11">
        <v>240</v>
      </c>
      <c r="G37" s="35">
        <v>921600</v>
      </c>
      <c r="H37" s="35">
        <v>895202.48</v>
      </c>
      <c r="I37" s="93">
        <f t="shared" si="2"/>
        <v>102.94877646004734</v>
      </c>
    </row>
    <row r="38" spans="1:9">
      <c r="A38" s="13" t="s">
        <v>126</v>
      </c>
      <c r="B38" s="13"/>
      <c r="C38" s="14">
        <v>1</v>
      </c>
      <c r="D38" s="15" t="s">
        <v>6</v>
      </c>
      <c r="E38" s="15" t="s">
        <v>40</v>
      </c>
      <c r="F38" s="11">
        <v>850</v>
      </c>
      <c r="G38" s="35">
        <v>50</v>
      </c>
      <c r="H38" s="35">
        <v>44.17</v>
      </c>
      <c r="I38" s="93">
        <f t="shared" si="2"/>
        <v>113.19900384876614</v>
      </c>
    </row>
    <row r="39" spans="1:9">
      <c r="A39" s="86" t="s">
        <v>186</v>
      </c>
      <c r="B39" s="87"/>
      <c r="C39" s="87" t="s">
        <v>10</v>
      </c>
      <c r="D39" s="87" t="s">
        <v>187</v>
      </c>
      <c r="E39" s="87"/>
      <c r="F39" s="11"/>
      <c r="G39" s="35">
        <f>G40</f>
        <v>0</v>
      </c>
      <c r="H39" s="35">
        <f>H40</f>
        <v>0</v>
      </c>
      <c r="I39" s="93">
        <v>0</v>
      </c>
    </row>
    <row r="40" spans="1:9" ht="25.5">
      <c r="A40" s="83" t="s">
        <v>188</v>
      </c>
      <c r="B40" s="84"/>
      <c r="C40" s="84" t="s">
        <v>10</v>
      </c>
      <c r="D40" s="84" t="s">
        <v>187</v>
      </c>
      <c r="E40" s="84" t="s">
        <v>189</v>
      </c>
      <c r="F40" s="11"/>
      <c r="G40" s="35">
        <f>G41</f>
        <v>0</v>
      </c>
      <c r="H40" s="35">
        <f>H41</f>
        <v>0</v>
      </c>
      <c r="I40" s="93">
        <v>0</v>
      </c>
    </row>
    <row r="41" spans="1:9" s="88" customFormat="1">
      <c r="A41" s="83" t="s">
        <v>190</v>
      </c>
      <c r="B41" s="84"/>
      <c r="C41" s="84" t="s">
        <v>10</v>
      </c>
      <c r="D41" s="84" t="s">
        <v>187</v>
      </c>
      <c r="E41" s="84" t="s">
        <v>189</v>
      </c>
      <c r="F41" s="11">
        <v>870</v>
      </c>
      <c r="G41" s="35">
        <v>0</v>
      </c>
      <c r="H41" s="35">
        <v>0</v>
      </c>
      <c r="I41" s="93">
        <v>0</v>
      </c>
    </row>
    <row r="42" spans="1:9">
      <c r="A42" s="64" t="s">
        <v>96</v>
      </c>
      <c r="B42" s="64"/>
      <c r="C42" s="65">
        <v>1</v>
      </c>
      <c r="D42" s="66" t="s">
        <v>11</v>
      </c>
      <c r="E42" s="15"/>
      <c r="F42" s="15"/>
      <c r="G42" s="70">
        <f>G43</f>
        <v>696868.5</v>
      </c>
      <c r="H42" s="70">
        <f>H43</f>
        <v>688648.1</v>
      </c>
      <c r="I42" s="93">
        <f t="shared" si="2"/>
        <v>101.1937011080115</v>
      </c>
    </row>
    <row r="43" spans="1:9" ht="51.75">
      <c r="A43" s="40" t="s">
        <v>27</v>
      </c>
      <c r="B43" s="40"/>
      <c r="C43" s="50">
        <v>1</v>
      </c>
      <c r="D43" s="51" t="s">
        <v>11</v>
      </c>
      <c r="E43" s="59" t="s">
        <v>33</v>
      </c>
      <c r="F43" s="15"/>
      <c r="G43" s="16">
        <f>G44+G48+G54</f>
        <v>696868.5</v>
      </c>
      <c r="H43" s="16">
        <f>H44+H48+H54</f>
        <v>688648.1</v>
      </c>
      <c r="I43" s="93">
        <f t="shared" si="2"/>
        <v>101.1937011080115</v>
      </c>
    </row>
    <row r="44" spans="1:9" ht="39">
      <c r="A44" s="41" t="s">
        <v>129</v>
      </c>
      <c r="B44" s="41"/>
      <c r="C44" s="14">
        <v>1</v>
      </c>
      <c r="D44" s="15" t="s">
        <v>11</v>
      </c>
      <c r="E44" s="21" t="s">
        <v>41</v>
      </c>
      <c r="F44" s="21"/>
      <c r="G44" s="44">
        <f>G45</f>
        <v>29000</v>
      </c>
      <c r="H44" s="44">
        <f>H45</f>
        <v>28968</v>
      </c>
      <c r="I44" s="93">
        <f t="shared" si="2"/>
        <v>100.11046672190002</v>
      </c>
    </row>
    <row r="45" spans="1:9" ht="26.25">
      <c r="A45" s="22" t="s">
        <v>20</v>
      </c>
      <c r="B45" s="22"/>
      <c r="C45" s="14">
        <v>1</v>
      </c>
      <c r="D45" s="15" t="s">
        <v>11</v>
      </c>
      <c r="E45" s="21" t="s">
        <v>42</v>
      </c>
      <c r="F45" s="21"/>
      <c r="G45" s="46">
        <f>G47</f>
        <v>29000</v>
      </c>
      <c r="H45" s="46">
        <f>H47</f>
        <v>28968</v>
      </c>
      <c r="I45" s="93">
        <f t="shared" si="2"/>
        <v>100.11046672190002</v>
      </c>
    </row>
    <row r="46" spans="1:9" ht="51.75">
      <c r="A46" s="13" t="s">
        <v>130</v>
      </c>
      <c r="B46" s="13"/>
      <c r="C46" s="14">
        <v>1</v>
      </c>
      <c r="D46" s="15" t="s">
        <v>11</v>
      </c>
      <c r="E46" s="15" t="s">
        <v>43</v>
      </c>
      <c r="F46" s="11"/>
      <c r="G46" s="35">
        <f>G47</f>
        <v>29000</v>
      </c>
      <c r="H46" s="35">
        <f>H47</f>
        <v>28968</v>
      </c>
      <c r="I46" s="93">
        <f t="shared" si="2"/>
        <v>100.11046672190002</v>
      </c>
    </row>
    <row r="47" spans="1:9" ht="39">
      <c r="A47" s="13" t="s">
        <v>172</v>
      </c>
      <c r="B47" s="13"/>
      <c r="C47" s="14">
        <v>1</v>
      </c>
      <c r="D47" s="15" t="s">
        <v>11</v>
      </c>
      <c r="E47" s="15" t="s">
        <v>43</v>
      </c>
      <c r="F47" s="11">
        <v>240</v>
      </c>
      <c r="G47" s="35">
        <v>29000</v>
      </c>
      <c r="H47" s="35">
        <v>28968</v>
      </c>
      <c r="I47" s="93">
        <f t="shared" si="2"/>
        <v>100.11046672190002</v>
      </c>
    </row>
    <row r="48" spans="1:9" ht="39">
      <c r="A48" s="41" t="s">
        <v>131</v>
      </c>
      <c r="B48" s="41"/>
      <c r="C48" s="14">
        <v>1</v>
      </c>
      <c r="D48" s="15" t="s">
        <v>11</v>
      </c>
      <c r="E48" s="21" t="s">
        <v>44</v>
      </c>
      <c r="F48" s="21"/>
      <c r="G48" s="46">
        <f>G49</f>
        <v>249000</v>
      </c>
      <c r="H48" s="46">
        <f>H49</f>
        <v>240918</v>
      </c>
      <c r="I48" s="93">
        <f t="shared" si="2"/>
        <v>103.35466839339527</v>
      </c>
    </row>
    <row r="49" spans="1:11" ht="26.25">
      <c r="A49" s="22" t="s">
        <v>20</v>
      </c>
      <c r="B49" s="22"/>
      <c r="C49" s="14">
        <v>1</v>
      </c>
      <c r="D49" s="15" t="s">
        <v>11</v>
      </c>
      <c r="E49" s="21" t="s">
        <v>45</v>
      </c>
      <c r="F49" s="21"/>
      <c r="G49" s="46">
        <f>G51+G53</f>
        <v>249000</v>
      </c>
      <c r="H49" s="46">
        <f>H51+H53</f>
        <v>240918</v>
      </c>
      <c r="I49" s="93">
        <f t="shared" si="2"/>
        <v>103.35466839339527</v>
      </c>
    </row>
    <row r="50" spans="1:11" ht="64.5">
      <c r="A50" s="17" t="s">
        <v>128</v>
      </c>
      <c r="B50" s="17"/>
      <c r="C50" s="14">
        <v>1</v>
      </c>
      <c r="D50" s="15" t="s">
        <v>11</v>
      </c>
      <c r="E50" s="15" t="s">
        <v>46</v>
      </c>
      <c r="F50" s="11"/>
      <c r="G50" s="35">
        <f>G51</f>
        <v>84000</v>
      </c>
      <c r="H50" s="35">
        <f>H51</f>
        <v>84000</v>
      </c>
      <c r="I50" s="93">
        <f t="shared" si="2"/>
        <v>100</v>
      </c>
    </row>
    <row r="51" spans="1:11" ht="39">
      <c r="A51" s="13" t="s">
        <v>172</v>
      </c>
      <c r="B51" s="13"/>
      <c r="C51" s="14">
        <v>1</v>
      </c>
      <c r="D51" s="15" t="s">
        <v>11</v>
      </c>
      <c r="E51" s="15" t="s">
        <v>46</v>
      </c>
      <c r="F51" s="11">
        <v>240</v>
      </c>
      <c r="G51" s="35">
        <v>84000</v>
      </c>
      <c r="H51" s="35">
        <v>84000</v>
      </c>
      <c r="I51" s="93">
        <f t="shared" si="2"/>
        <v>100</v>
      </c>
    </row>
    <row r="52" spans="1:11" ht="39">
      <c r="A52" s="22" t="s">
        <v>17</v>
      </c>
      <c r="B52" s="22"/>
      <c r="C52" s="14">
        <v>1</v>
      </c>
      <c r="D52" s="15" t="s">
        <v>11</v>
      </c>
      <c r="E52" s="21" t="s">
        <v>47</v>
      </c>
      <c r="F52" s="21"/>
      <c r="G52" s="77">
        <f>G53</f>
        <v>165000</v>
      </c>
      <c r="H52" s="77">
        <f>H53</f>
        <v>156918</v>
      </c>
      <c r="I52" s="93">
        <f t="shared" si="2"/>
        <v>105.15046075020074</v>
      </c>
    </row>
    <row r="53" spans="1:11" ht="39.75" customHeight="1">
      <c r="A53" s="13" t="s">
        <v>172</v>
      </c>
      <c r="B53" s="13"/>
      <c r="C53" s="14">
        <v>1</v>
      </c>
      <c r="D53" s="15" t="s">
        <v>11</v>
      </c>
      <c r="E53" s="21" t="s">
        <v>47</v>
      </c>
      <c r="F53" s="21">
        <v>240</v>
      </c>
      <c r="G53" s="77">
        <v>165000</v>
      </c>
      <c r="H53" s="77">
        <v>156918</v>
      </c>
      <c r="I53" s="93">
        <f t="shared" si="2"/>
        <v>105.15046075020074</v>
      </c>
    </row>
    <row r="54" spans="1:11" ht="39">
      <c r="A54" s="41" t="s">
        <v>28</v>
      </c>
      <c r="B54" s="41"/>
      <c r="C54" s="14">
        <v>1</v>
      </c>
      <c r="D54" s="15" t="s">
        <v>11</v>
      </c>
      <c r="E54" s="21" t="s">
        <v>34</v>
      </c>
      <c r="F54" s="21"/>
      <c r="G54" s="46">
        <f>G56+G58</f>
        <v>418868.5</v>
      </c>
      <c r="H54" s="46">
        <f>H56+H58</f>
        <v>418762.1</v>
      </c>
      <c r="I54" s="93">
        <f t="shared" si="2"/>
        <v>100.02540822104007</v>
      </c>
      <c r="K54" s="39"/>
    </row>
    <row r="55" spans="1:11" ht="26.25">
      <c r="A55" s="22" t="s">
        <v>20</v>
      </c>
      <c r="B55" s="22"/>
      <c r="C55" s="14">
        <v>1</v>
      </c>
      <c r="D55" s="15" t="s">
        <v>11</v>
      </c>
      <c r="E55" s="21" t="s">
        <v>37</v>
      </c>
      <c r="F55" s="21"/>
      <c r="G55" s="46">
        <f>G56+G58</f>
        <v>418868.5</v>
      </c>
      <c r="H55" s="46">
        <f>H56+H58</f>
        <v>418762.1</v>
      </c>
      <c r="I55" s="93">
        <f t="shared" si="2"/>
        <v>100.02540822104007</v>
      </c>
      <c r="K55" s="39"/>
    </row>
    <row r="56" spans="1:11" ht="51.75">
      <c r="A56" s="13" t="s">
        <v>164</v>
      </c>
      <c r="B56" s="13"/>
      <c r="C56" s="14">
        <v>1</v>
      </c>
      <c r="D56" s="15" t="s">
        <v>11</v>
      </c>
      <c r="E56" s="15" t="s">
        <v>48</v>
      </c>
      <c r="F56" s="11"/>
      <c r="G56" s="35">
        <f>G57</f>
        <v>8000</v>
      </c>
      <c r="H56" s="35">
        <f>H57</f>
        <v>7893.6</v>
      </c>
      <c r="I56" s="93">
        <f t="shared" si="2"/>
        <v>101.34792743488394</v>
      </c>
    </row>
    <row r="57" spans="1:11">
      <c r="A57" s="13" t="s">
        <v>126</v>
      </c>
      <c r="B57" s="13"/>
      <c r="C57" s="14">
        <v>1</v>
      </c>
      <c r="D57" s="15" t="s">
        <v>11</v>
      </c>
      <c r="E57" s="15" t="s">
        <v>48</v>
      </c>
      <c r="F57" s="11">
        <v>850</v>
      </c>
      <c r="G57" s="35">
        <v>8000</v>
      </c>
      <c r="H57" s="35">
        <v>7893.6</v>
      </c>
      <c r="I57" s="93">
        <f t="shared" si="2"/>
        <v>101.34792743488394</v>
      </c>
    </row>
    <row r="58" spans="1:11" ht="64.5">
      <c r="A58" s="13" t="s">
        <v>57</v>
      </c>
      <c r="B58" s="13"/>
      <c r="C58" s="14">
        <v>1</v>
      </c>
      <c r="D58" s="15" t="s">
        <v>11</v>
      </c>
      <c r="E58" s="15" t="s">
        <v>49</v>
      </c>
      <c r="F58" s="11"/>
      <c r="G58" s="35">
        <f>G60+G62+G64+G65</f>
        <v>410868.5</v>
      </c>
      <c r="H58" s="35">
        <f>H60+H62+H64+H65</f>
        <v>410868.5</v>
      </c>
      <c r="I58" s="93">
        <f t="shared" si="2"/>
        <v>100</v>
      </c>
    </row>
    <row r="59" spans="1:11" ht="64.5">
      <c r="A59" s="13" t="s">
        <v>132</v>
      </c>
      <c r="B59" s="13"/>
      <c r="C59" s="14">
        <v>1</v>
      </c>
      <c r="D59" s="15" t="s">
        <v>11</v>
      </c>
      <c r="E59" s="15" t="s">
        <v>50</v>
      </c>
      <c r="F59" s="11"/>
      <c r="G59" s="35">
        <f>G60</f>
        <v>68793</v>
      </c>
      <c r="H59" s="35">
        <f>H60</f>
        <v>68793</v>
      </c>
      <c r="I59" s="93">
        <f t="shared" si="2"/>
        <v>100</v>
      </c>
    </row>
    <row r="60" spans="1:11">
      <c r="A60" s="18" t="s">
        <v>9</v>
      </c>
      <c r="B60" s="18"/>
      <c r="C60" s="14">
        <v>1</v>
      </c>
      <c r="D60" s="15" t="s">
        <v>11</v>
      </c>
      <c r="E60" s="15" t="s">
        <v>50</v>
      </c>
      <c r="F60" s="11">
        <v>540</v>
      </c>
      <c r="G60" s="35">
        <v>68793</v>
      </c>
      <c r="H60" s="35">
        <v>68793</v>
      </c>
      <c r="I60" s="93">
        <f t="shared" si="2"/>
        <v>100</v>
      </c>
    </row>
    <row r="61" spans="1:11" ht="77.25">
      <c r="A61" s="18" t="s">
        <v>58</v>
      </c>
      <c r="B61" s="18"/>
      <c r="C61" s="14">
        <v>1</v>
      </c>
      <c r="D61" s="15" t="s">
        <v>11</v>
      </c>
      <c r="E61" s="15" t="s">
        <v>51</v>
      </c>
      <c r="F61" s="11"/>
      <c r="G61" s="35">
        <f>G62</f>
        <v>184643</v>
      </c>
      <c r="H61" s="35">
        <f>H62</f>
        <v>184643</v>
      </c>
      <c r="I61" s="93">
        <f t="shared" si="2"/>
        <v>100</v>
      </c>
    </row>
    <row r="62" spans="1:11">
      <c r="A62" s="13" t="s">
        <v>9</v>
      </c>
      <c r="B62" s="13"/>
      <c r="C62" s="14">
        <v>1</v>
      </c>
      <c r="D62" s="15" t="s">
        <v>11</v>
      </c>
      <c r="E62" s="15" t="s">
        <v>51</v>
      </c>
      <c r="F62" s="11">
        <v>540</v>
      </c>
      <c r="G62" s="35">
        <v>184643</v>
      </c>
      <c r="H62" s="35">
        <v>184643</v>
      </c>
      <c r="I62" s="93">
        <f t="shared" si="2"/>
        <v>100</v>
      </c>
    </row>
    <row r="63" spans="1:11" ht="64.5">
      <c r="A63" s="13" t="s">
        <v>59</v>
      </c>
      <c r="B63" s="13"/>
      <c r="C63" s="14">
        <v>1</v>
      </c>
      <c r="D63" s="15" t="s">
        <v>11</v>
      </c>
      <c r="E63" s="15" t="s">
        <v>52</v>
      </c>
      <c r="F63" s="11"/>
      <c r="G63" s="35">
        <f>G64</f>
        <v>102775</v>
      </c>
      <c r="H63" s="35">
        <f>H64</f>
        <v>102775</v>
      </c>
      <c r="I63" s="93">
        <f t="shared" si="2"/>
        <v>100</v>
      </c>
    </row>
    <row r="64" spans="1:11">
      <c r="A64" s="13" t="s">
        <v>9</v>
      </c>
      <c r="B64" s="13"/>
      <c r="C64" s="14">
        <v>1</v>
      </c>
      <c r="D64" s="15" t="s">
        <v>11</v>
      </c>
      <c r="E64" s="15" t="s">
        <v>52</v>
      </c>
      <c r="F64" s="11">
        <v>540</v>
      </c>
      <c r="G64" s="35">
        <v>102775</v>
      </c>
      <c r="H64" s="35">
        <v>102775</v>
      </c>
      <c r="I64" s="93">
        <f t="shared" si="2"/>
        <v>100</v>
      </c>
    </row>
    <row r="65" spans="1:9" ht="58.5" customHeight="1">
      <c r="A65" s="13" t="s">
        <v>180</v>
      </c>
      <c r="B65" s="13"/>
      <c r="C65" s="14">
        <v>1</v>
      </c>
      <c r="D65" s="15" t="s">
        <v>11</v>
      </c>
      <c r="E65" s="15" t="s">
        <v>179</v>
      </c>
      <c r="F65" s="11"/>
      <c r="G65" s="35">
        <f>G66</f>
        <v>54657.5</v>
      </c>
      <c r="H65" s="35">
        <f>H66</f>
        <v>54657.5</v>
      </c>
      <c r="I65" s="93">
        <f t="shared" si="2"/>
        <v>100</v>
      </c>
    </row>
    <row r="66" spans="1:9">
      <c r="A66" s="13" t="s">
        <v>9</v>
      </c>
      <c r="B66" s="13"/>
      <c r="C66" s="14">
        <v>1</v>
      </c>
      <c r="D66" s="15" t="s">
        <v>11</v>
      </c>
      <c r="E66" s="15" t="s">
        <v>179</v>
      </c>
      <c r="F66" s="11">
        <v>540</v>
      </c>
      <c r="G66" s="35">
        <v>54657.5</v>
      </c>
      <c r="H66" s="35">
        <v>54657.5</v>
      </c>
      <c r="I66" s="93">
        <f t="shared" si="2"/>
        <v>100</v>
      </c>
    </row>
    <row r="67" spans="1:9">
      <c r="A67" s="12" t="s">
        <v>97</v>
      </c>
      <c r="B67" s="12"/>
      <c r="C67" s="50">
        <v>2</v>
      </c>
      <c r="D67" s="15"/>
      <c r="E67" s="15"/>
      <c r="F67" s="11"/>
      <c r="G67" s="49">
        <f t="shared" ref="G67:I71" si="3">G68</f>
        <v>254400</v>
      </c>
      <c r="H67" s="49">
        <f t="shared" si="3"/>
        <v>254400</v>
      </c>
      <c r="I67" s="93">
        <f t="shared" si="2"/>
        <v>100</v>
      </c>
    </row>
    <row r="68" spans="1:9" ht="67.5">
      <c r="A68" s="71" t="s">
        <v>98</v>
      </c>
      <c r="B68" s="71"/>
      <c r="C68" s="65">
        <v>2</v>
      </c>
      <c r="D68" s="66" t="s">
        <v>14</v>
      </c>
      <c r="E68" s="15"/>
      <c r="F68" s="11"/>
      <c r="G68" s="35">
        <f t="shared" si="3"/>
        <v>254400</v>
      </c>
      <c r="H68" s="35">
        <f t="shared" si="3"/>
        <v>254400</v>
      </c>
      <c r="I68" s="93">
        <f t="shared" si="2"/>
        <v>100</v>
      </c>
    </row>
    <row r="69" spans="1:9" ht="51.75">
      <c r="A69" s="40" t="s">
        <v>27</v>
      </c>
      <c r="B69" s="40"/>
      <c r="C69" s="50">
        <v>2</v>
      </c>
      <c r="D69" s="51" t="s">
        <v>15</v>
      </c>
      <c r="E69" s="59" t="s">
        <v>33</v>
      </c>
      <c r="F69" s="11"/>
      <c r="G69" s="49">
        <f t="shared" si="3"/>
        <v>254400</v>
      </c>
      <c r="H69" s="49">
        <f t="shared" si="3"/>
        <v>254400</v>
      </c>
      <c r="I69" s="93">
        <f t="shared" si="2"/>
        <v>100</v>
      </c>
    </row>
    <row r="70" spans="1:9" ht="39">
      <c r="A70" s="41" t="s">
        <v>28</v>
      </c>
      <c r="B70" s="41"/>
      <c r="C70" s="14">
        <v>2</v>
      </c>
      <c r="D70" s="15" t="s">
        <v>14</v>
      </c>
      <c r="E70" s="21" t="s">
        <v>34</v>
      </c>
      <c r="F70" s="11"/>
      <c r="G70" s="35">
        <f t="shared" si="3"/>
        <v>254400</v>
      </c>
      <c r="H70" s="35">
        <f t="shared" si="3"/>
        <v>254400</v>
      </c>
      <c r="I70" s="93">
        <f t="shared" si="2"/>
        <v>100</v>
      </c>
    </row>
    <row r="71" spans="1:9" ht="26.25">
      <c r="A71" s="22" t="s">
        <v>20</v>
      </c>
      <c r="B71" s="22"/>
      <c r="C71" s="14">
        <v>2</v>
      </c>
      <c r="D71" s="15" t="s">
        <v>14</v>
      </c>
      <c r="E71" s="21" t="s">
        <v>37</v>
      </c>
      <c r="F71" s="11"/>
      <c r="G71" s="35">
        <f t="shared" si="3"/>
        <v>254400</v>
      </c>
      <c r="H71" s="35">
        <f t="shared" si="3"/>
        <v>254400</v>
      </c>
      <c r="I71" s="93">
        <f t="shared" si="2"/>
        <v>100</v>
      </c>
    </row>
    <row r="72" spans="1:9" ht="39">
      <c r="A72" s="13" t="s">
        <v>133</v>
      </c>
      <c r="B72" s="13"/>
      <c r="C72" s="14">
        <v>2</v>
      </c>
      <c r="D72" s="15" t="s">
        <v>14</v>
      </c>
      <c r="E72" s="15" t="s">
        <v>122</v>
      </c>
      <c r="F72" s="11"/>
      <c r="G72" s="35">
        <f>G73+G74</f>
        <v>254400</v>
      </c>
      <c r="H72" s="35">
        <f>H73+H74</f>
        <v>254400</v>
      </c>
      <c r="I72" s="93">
        <f t="shared" si="2"/>
        <v>100</v>
      </c>
    </row>
    <row r="73" spans="1:9" ht="39">
      <c r="A73" s="13" t="s">
        <v>8</v>
      </c>
      <c r="B73" s="13"/>
      <c r="C73" s="14">
        <v>2</v>
      </c>
      <c r="D73" s="15" t="s">
        <v>14</v>
      </c>
      <c r="E73" s="15" t="s">
        <v>122</v>
      </c>
      <c r="F73" s="11">
        <v>120</v>
      </c>
      <c r="G73" s="35">
        <v>249400</v>
      </c>
      <c r="H73" s="35">
        <v>249400</v>
      </c>
      <c r="I73" s="93">
        <f t="shared" si="2"/>
        <v>100</v>
      </c>
    </row>
    <row r="74" spans="1:9" ht="39">
      <c r="A74" s="13" t="s">
        <v>172</v>
      </c>
      <c r="B74" s="13"/>
      <c r="C74" s="14">
        <v>2</v>
      </c>
      <c r="D74" s="15" t="s">
        <v>14</v>
      </c>
      <c r="E74" s="15" t="s">
        <v>122</v>
      </c>
      <c r="F74" s="11">
        <v>240</v>
      </c>
      <c r="G74" s="35">
        <v>5000</v>
      </c>
      <c r="H74" s="35">
        <v>5000</v>
      </c>
      <c r="I74" s="93">
        <f t="shared" si="2"/>
        <v>100</v>
      </c>
    </row>
    <row r="75" spans="1:9" ht="26.25">
      <c r="A75" s="12" t="s">
        <v>99</v>
      </c>
      <c r="B75" s="12"/>
      <c r="C75" s="50">
        <v>3</v>
      </c>
      <c r="D75" s="51"/>
      <c r="E75" s="15"/>
      <c r="F75" s="11"/>
      <c r="G75" s="49">
        <f t="shared" ref="G75:I77" si="4">G76</f>
        <v>30000</v>
      </c>
      <c r="H75" s="49">
        <f t="shared" si="4"/>
        <v>30000</v>
      </c>
      <c r="I75" s="93">
        <f t="shared" si="2"/>
        <v>100</v>
      </c>
    </row>
    <row r="76" spans="1:9" ht="67.5">
      <c r="A76" s="64" t="s">
        <v>100</v>
      </c>
      <c r="B76" s="64"/>
      <c r="C76" s="65">
        <v>3</v>
      </c>
      <c r="D76" s="66" t="s">
        <v>12</v>
      </c>
      <c r="E76" s="15"/>
      <c r="F76" s="11"/>
      <c r="G76" s="35">
        <f t="shared" si="4"/>
        <v>30000</v>
      </c>
      <c r="H76" s="35">
        <f t="shared" si="4"/>
        <v>30000</v>
      </c>
      <c r="I76" s="93">
        <f t="shared" si="2"/>
        <v>100</v>
      </c>
    </row>
    <row r="77" spans="1:9" ht="51.75">
      <c r="A77" s="12" t="s">
        <v>29</v>
      </c>
      <c r="B77" s="12"/>
      <c r="C77" s="50">
        <v>3</v>
      </c>
      <c r="D77" s="51" t="s">
        <v>12</v>
      </c>
      <c r="E77" s="51" t="s">
        <v>60</v>
      </c>
      <c r="F77" s="52"/>
      <c r="G77" s="49">
        <f t="shared" si="4"/>
        <v>30000</v>
      </c>
      <c r="H77" s="49">
        <f t="shared" si="4"/>
        <v>30000</v>
      </c>
      <c r="I77" s="93">
        <f t="shared" si="2"/>
        <v>100</v>
      </c>
    </row>
    <row r="78" spans="1:9" ht="51.75">
      <c r="A78" s="42" t="s">
        <v>161</v>
      </c>
      <c r="B78" s="42"/>
      <c r="C78" s="14">
        <v>3</v>
      </c>
      <c r="D78" s="15" t="s">
        <v>12</v>
      </c>
      <c r="E78" s="15" t="s">
        <v>135</v>
      </c>
      <c r="F78" s="11"/>
      <c r="G78" s="35">
        <f>G80</f>
        <v>30000</v>
      </c>
      <c r="H78" s="35">
        <f>H80</f>
        <v>30000</v>
      </c>
      <c r="I78" s="93">
        <f t="shared" si="2"/>
        <v>100</v>
      </c>
    </row>
    <row r="79" spans="1:9" ht="54" customHeight="1">
      <c r="A79" s="13" t="s">
        <v>101</v>
      </c>
      <c r="B79" s="13"/>
      <c r="C79" s="14">
        <v>3</v>
      </c>
      <c r="D79" s="15" t="s">
        <v>12</v>
      </c>
      <c r="E79" s="15" t="s">
        <v>136</v>
      </c>
      <c r="F79" s="11"/>
      <c r="G79" s="35">
        <f>G80</f>
        <v>30000</v>
      </c>
      <c r="H79" s="35">
        <f>H80</f>
        <v>30000</v>
      </c>
      <c r="I79" s="93">
        <f t="shared" si="2"/>
        <v>100</v>
      </c>
    </row>
    <row r="80" spans="1:9" ht="39">
      <c r="A80" s="27" t="s">
        <v>137</v>
      </c>
      <c r="B80" s="27"/>
      <c r="C80" s="14">
        <v>3</v>
      </c>
      <c r="D80" s="15" t="s">
        <v>12</v>
      </c>
      <c r="E80" s="15" t="s">
        <v>138</v>
      </c>
      <c r="F80" s="11"/>
      <c r="G80" s="35">
        <f>G81</f>
        <v>30000</v>
      </c>
      <c r="H80" s="35">
        <f>H81</f>
        <v>30000</v>
      </c>
      <c r="I80" s="93">
        <f t="shared" si="2"/>
        <v>100</v>
      </c>
    </row>
    <row r="81" spans="1:9" ht="39">
      <c r="A81" s="13" t="s">
        <v>172</v>
      </c>
      <c r="B81" s="13"/>
      <c r="C81" s="14">
        <v>3</v>
      </c>
      <c r="D81" s="15" t="s">
        <v>12</v>
      </c>
      <c r="E81" s="15" t="s">
        <v>138</v>
      </c>
      <c r="F81" s="11">
        <v>240</v>
      </c>
      <c r="G81" s="35">
        <v>30000</v>
      </c>
      <c r="H81" s="35">
        <v>30000</v>
      </c>
      <c r="I81" s="93">
        <f t="shared" si="2"/>
        <v>100</v>
      </c>
    </row>
    <row r="82" spans="1:9">
      <c r="A82" s="12" t="s">
        <v>102</v>
      </c>
      <c r="B82" s="12"/>
      <c r="C82" s="50">
        <v>4</v>
      </c>
      <c r="D82" s="51"/>
      <c r="E82" s="51"/>
      <c r="F82" s="52"/>
      <c r="G82" s="49">
        <f>G83+G98</f>
        <v>4003389.11</v>
      </c>
      <c r="H82" s="49">
        <f>H83+H98</f>
        <v>3097164.4799999995</v>
      </c>
      <c r="I82" s="93">
        <f t="shared" si="2"/>
        <v>129.25981606246501</v>
      </c>
    </row>
    <row r="83" spans="1:9">
      <c r="A83" s="64" t="s">
        <v>103</v>
      </c>
      <c r="B83" s="64"/>
      <c r="C83" s="65">
        <v>4</v>
      </c>
      <c r="D83" s="72">
        <v>9</v>
      </c>
      <c r="E83" s="51"/>
      <c r="F83" s="52"/>
      <c r="G83" s="35">
        <f>G84</f>
        <v>3445389.11</v>
      </c>
      <c r="H83" s="35">
        <f>H84</f>
        <v>3097164.4799999995</v>
      </c>
      <c r="I83" s="93">
        <f t="shared" si="2"/>
        <v>111.24333667936163</v>
      </c>
    </row>
    <row r="84" spans="1:9" ht="51.75">
      <c r="A84" s="12" t="s">
        <v>29</v>
      </c>
      <c r="B84" s="12"/>
      <c r="C84" s="50">
        <v>4</v>
      </c>
      <c r="D84" s="51" t="s">
        <v>12</v>
      </c>
      <c r="E84" s="51" t="s">
        <v>60</v>
      </c>
      <c r="F84" s="11"/>
      <c r="G84" s="49">
        <f>G85</f>
        <v>3445389.11</v>
      </c>
      <c r="H84" s="49">
        <f>H85</f>
        <v>3097164.4799999995</v>
      </c>
      <c r="I84" s="93">
        <f t="shared" si="2"/>
        <v>111.24333667936163</v>
      </c>
    </row>
    <row r="85" spans="1:9" ht="32.25" customHeight="1">
      <c r="A85" s="43" t="s">
        <v>139</v>
      </c>
      <c r="B85" s="43"/>
      <c r="C85" s="31">
        <v>4</v>
      </c>
      <c r="D85" s="33">
        <v>9</v>
      </c>
      <c r="E85" s="32" t="s">
        <v>64</v>
      </c>
      <c r="F85" s="34"/>
      <c r="G85" s="35">
        <f>G88+G90+G91+G95+G93</f>
        <v>3445389.11</v>
      </c>
      <c r="H85" s="35">
        <f>H88+H90+H91+H95+H93</f>
        <v>3097164.4799999995</v>
      </c>
      <c r="I85" s="93">
        <f t="shared" si="2"/>
        <v>111.24333667936163</v>
      </c>
    </row>
    <row r="86" spans="1:9" ht="39">
      <c r="A86" s="18" t="s">
        <v>22</v>
      </c>
      <c r="B86" s="18"/>
      <c r="C86" s="31">
        <v>4</v>
      </c>
      <c r="D86" s="33">
        <v>9</v>
      </c>
      <c r="E86" s="32" t="s">
        <v>63</v>
      </c>
      <c r="F86" s="34"/>
      <c r="G86" s="35">
        <f>G88+G90+G91+G95+G93</f>
        <v>3445389.11</v>
      </c>
      <c r="H86" s="35">
        <f>H88+H90+H91+H95+H93</f>
        <v>3097164.4799999995</v>
      </c>
      <c r="I86" s="93">
        <f t="shared" si="2"/>
        <v>111.24333667936163</v>
      </c>
    </row>
    <row r="87" spans="1:9" ht="39">
      <c r="A87" s="36" t="s">
        <v>140</v>
      </c>
      <c r="B87" s="36"/>
      <c r="C87" s="31">
        <v>4</v>
      </c>
      <c r="D87" s="33">
        <v>9</v>
      </c>
      <c r="E87" s="32" t="s">
        <v>65</v>
      </c>
      <c r="F87" s="34"/>
      <c r="G87" s="35">
        <f>G88</f>
        <v>696465.11</v>
      </c>
      <c r="H87" s="35">
        <f>H88</f>
        <v>530150.34</v>
      </c>
      <c r="I87" s="93">
        <f t="shared" si="2"/>
        <v>131.37124650339751</v>
      </c>
    </row>
    <row r="88" spans="1:9" ht="39">
      <c r="A88" s="13" t="s">
        <v>172</v>
      </c>
      <c r="B88" s="13"/>
      <c r="C88" s="14">
        <v>4</v>
      </c>
      <c r="D88" s="19">
        <v>9</v>
      </c>
      <c r="E88" s="15" t="s">
        <v>65</v>
      </c>
      <c r="F88" s="20">
        <v>240</v>
      </c>
      <c r="G88" s="35">
        <v>696465.11</v>
      </c>
      <c r="H88" s="35">
        <v>530150.34</v>
      </c>
      <c r="I88" s="93">
        <f t="shared" si="2"/>
        <v>131.37124650339751</v>
      </c>
    </row>
    <row r="89" spans="1:9" ht="39">
      <c r="A89" s="36" t="s">
        <v>141</v>
      </c>
      <c r="B89" s="36"/>
      <c r="C89" s="14">
        <v>4</v>
      </c>
      <c r="D89" s="19">
        <v>9</v>
      </c>
      <c r="E89" s="32" t="s">
        <v>62</v>
      </c>
      <c r="F89" s="20"/>
      <c r="G89" s="35">
        <f>G90</f>
        <v>468500</v>
      </c>
      <c r="H89" s="35">
        <f>H90</f>
        <v>307997.59999999998</v>
      </c>
      <c r="I89" s="93">
        <f t="shared" si="2"/>
        <v>152.1115748953888</v>
      </c>
    </row>
    <row r="90" spans="1:9" ht="39">
      <c r="A90" s="13" t="s">
        <v>172</v>
      </c>
      <c r="B90" s="13"/>
      <c r="C90" s="14">
        <v>4</v>
      </c>
      <c r="D90" s="19">
        <v>9</v>
      </c>
      <c r="E90" s="15" t="s">
        <v>62</v>
      </c>
      <c r="F90" s="20">
        <v>240</v>
      </c>
      <c r="G90" s="35">
        <v>468500</v>
      </c>
      <c r="H90" s="35">
        <v>307997.59999999998</v>
      </c>
      <c r="I90" s="93">
        <f t="shared" si="2"/>
        <v>152.1115748953888</v>
      </c>
    </row>
    <row r="91" spans="1:9" ht="39">
      <c r="A91" s="13" t="s">
        <v>168</v>
      </c>
      <c r="B91" s="13"/>
      <c r="C91" s="14">
        <v>4</v>
      </c>
      <c r="D91" s="19">
        <v>9</v>
      </c>
      <c r="E91" s="15" t="s">
        <v>165</v>
      </c>
      <c r="F91" s="20"/>
      <c r="G91" s="35">
        <f>G92</f>
        <v>539436</v>
      </c>
      <c r="H91" s="35">
        <f>H92</f>
        <v>518035.52</v>
      </c>
      <c r="I91" s="93">
        <f t="shared" si="2"/>
        <v>104.13108352106821</v>
      </c>
    </row>
    <row r="92" spans="1:9" ht="39">
      <c r="A92" s="13" t="s">
        <v>172</v>
      </c>
      <c r="B92" s="13"/>
      <c r="C92" s="14">
        <v>4</v>
      </c>
      <c r="D92" s="19">
        <v>9</v>
      </c>
      <c r="E92" s="15" t="s">
        <v>165</v>
      </c>
      <c r="F92" s="20">
        <v>240</v>
      </c>
      <c r="G92" s="35">
        <v>539436</v>
      </c>
      <c r="H92" s="35">
        <v>518035.52</v>
      </c>
      <c r="I92" s="93">
        <f t="shared" si="2"/>
        <v>104.13108352106821</v>
      </c>
    </row>
    <row r="93" spans="1:9" ht="77.25">
      <c r="A93" s="13" t="s">
        <v>174</v>
      </c>
      <c r="B93" s="13"/>
      <c r="C93" s="14">
        <v>4</v>
      </c>
      <c r="D93" s="19">
        <v>9</v>
      </c>
      <c r="E93" s="15" t="s">
        <v>197</v>
      </c>
      <c r="F93" s="20"/>
      <c r="G93" s="35">
        <f>G94</f>
        <v>137871</v>
      </c>
      <c r="H93" s="35">
        <f>H94</f>
        <v>137864.34</v>
      </c>
      <c r="I93" s="93">
        <f t="shared" ref="I93:I96" si="5">G93/H93*100</f>
        <v>100.00483083587824</v>
      </c>
    </row>
    <row r="94" spans="1:9" ht="39">
      <c r="A94" s="13" t="s">
        <v>172</v>
      </c>
      <c r="B94" s="13"/>
      <c r="C94" s="14">
        <v>4</v>
      </c>
      <c r="D94" s="19">
        <v>9</v>
      </c>
      <c r="E94" s="15" t="s">
        <v>197</v>
      </c>
      <c r="F94" s="20">
        <v>240</v>
      </c>
      <c r="G94" s="35">
        <v>137871</v>
      </c>
      <c r="H94" s="35">
        <v>137864.34</v>
      </c>
      <c r="I94" s="93">
        <f t="shared" si="5"/>
        <v>100.00483083587824</v>
      </c>
    </row>
    <row r="95" spans="1:9" ht="90">
      <c r="A95" s="13" t="s">
        <v>169</v>
      </c>
      <c r="B95" s="13"/>
      <c r="C95" s="14">
        <v>4</v>
      </c>
      <c r="D95" s="19">
        <v>9</v>
      </c>
      <c r="E95" s="15" t="s">
        <v>198</v>
      </c>
      <c r="F95" s="20"/>
      <c r="G95" s="35">
        <f>G96</f>
        <v>1603117</v>
      </c>
      <c r="H95" s="35">
        <f>H96</f>
        <v>1603116.68</v>
      </c>
      <c r="I95" s="93">
        <f t="shared" si="5"/>
        <v>100.00001996111725</v>
      </c>
    </row>
    <row r="96" spans="1:9" ht="39">
      <c r="A96" s="13" t="s">
        <v>172</v>
      </c>
      <c r="B96" s="13"/>
      <c r="C96" s="14">
        <v>4</v>
      </c>
      <c r="D96" s="19">
        <v>9</v>
      </c>
      <c r="E96" s="15" t="s">
        <v>198</v>
      </c>
      <c r="F96" s="20">
        <v>240</v>
      </c>
      <c r="G96" s="35">
        <v>1603117</v>
      </c>
      <c r="H96" s="35">
        <v>1603116.68</v>
      </c>
      <c r="I96" s="93">
        <f t="shared" si="5"/>
        <v>100.00001996111725</v>
      </c>
    </row>
    <row r="97" spans="1:9" ht="27">
      <c r="A97" s="64" t="s">
        <v>104</v>
      </c>
      <c r="B97" s="64"/>
      <c r="C97" s="65">
        <v>4</v>
      </c>
      <c r="D97" s="66" t="s">
        <v>105</v>
      </c>
      <c r="E97" s="15"/>
      <c r="F97" s="20"/>
      <c r="G97" s="49">
        <f t="shared" ref="G97:I101" si="6">G98</f>
        <v>558000</v>
      </c>
      <c r="H97" s="49">
        <f t="shared" si="6"/>
        <v>0</v>
      </c>
      <c r="I97" s="94">
        <f t="shared" si="6"/>
        <v>0</v>
      </c>
    </row>
    <row r="98" spans="1:9" ht="51.75">
      <c r="A98" s="12" t="s">
        <v>92</v>
      </c>
      <c r="B98" s="12"/>
      <c r="C98" s="50">
        <v>4</v>
      </c>
      <c r="D98" s="61">
        <v>12</v>
      </c>
      <c r="E98" s="51" t="s">
        <v>33</v>
      </c>
      <c r="F98" s="62"/>
      <c r="G98" s="49">
        <f t="shared" si="6"/>
        <v>558000</v>
      </c>
      <c r="H98" s="49">
        <f t="shared" si="6"/>
        <v>0</v>
      </c>
      <c r="I98" s="94">
        <f t="shared" si="6"/>
        <v>0</v>
      </c>
    </row>
    <row r="99" spans="1:9" ht="39">
      <c r="A99" s="42" t="s">
        <v>142</v>
      </c>
      <c r="B99" s="42"/>
      <c r="C99" s="14">
        <v>4</v>
      </c>
      <c r="D99" s="19">
        <v>12</v>
      </c>
      <c r="E99" s="15" t="s">
        <v>53</v>
      </c>
      <c r="F99" s="20"/>
      <c r="G99" s="35">
        <f t="shared" si="6"/>
        <v>558000</v>
      </c>
      <c r="H99" s="35">
        <f t="shared" si="6"/>
        <v>0</v>
      </c>
      <c r="I99" s="95">
        <f t="shared" si="6"/>
        <v>0</v>
      </c>
    </row>
    <row r="100" spans="1:9" ht="39">
      <c r="A100" s="13" t="s">
        <v>21</v>
      </c>
      <c r="B100" s="13"/>
      <c r="C100" s="14">
        <v>4</v>
      </c>
      <c r="D100" s="19">
        <v>12</v>
      </c>
      <c r="E100" s="15" t="s">
        <v>54</v>
      </c>
      <c r="F100" s="20"/>
      <c r="G100" s="35">
        <f t="shared" si="6"/>
        <v>558000</v>
      </c>
      <c r="H100" s="35">
        <f t="shared" si="6"/>
        <v>0</v>
      </c>
      <c r="I100" s="95">
        <f t="shared" si="6"/>
        <v>0</v>
      </c>
    </row>
    <row r="101" spans="1:9" ht="26.25">
      <c r="A101" s="13" t="s">
        <v>143</v>
      </c>
      <c r="B101" s="13"/>
      <c r="C101" s="14">
        <v>4</v>
      </c>
      <c r="D101" s="19">
        <v>12</v>
      </c>
      <c r="E101" s="21" t="s">
        <v>55</v>
      </c>
      <c r="F101" s="20"/>
      <c r="G101" s="35">
        <f t="shared" si="6"/>
        <v>558000</v>
      </c>
      <c r="H101" s="35">
        <f t="shared" si="6"/>
        <v>0</v>
      </c>
      <c r="I101" s="95">
        <f t="shared" si="6"/>
        <v>0</v>
      </c>
    </row>
    <row r="102" spans="1:9" ht="39">
      <c r="A102" s="13" t="s">
        <v>172</v>
      </c>
      <c r="B102" s="13"/>
      <c r="C102" s="14">
        <v>4</v>
      </c>
      <c r="D102" s="19">
        <v>12</v>
      </c>
      <c r="E102" s="21" t="s">
        <v>55</v>
      </c>
      <c r="F102" s="20">
        <v>240</v>
      </c>
      <c r="G102" s="35">
        <v>558000</v>
      </c>
      <c r="H102" s="35">
        <v>0</v>
      </c>
      <c r="I102" s="95">
        <v>0</v>
      </c>
    </row>
    <row r="103" spans="1:9">
      <c r="A103" s="12" t="s">
        <v>106</v>
      </c>
      <c r="B103" s="12"/>
      <c r="C103" s="50">
        <v>5</v>
      </c>
      <c r="D103" s="51"/>
      <c r="E103" s="21"/>
      <c r="F103" s="20"/>
      <c r="G103" s="49">
        <f>G104+G112+G118</f>
        <v>7553240.5</v>
      </c>
      <c r="H103" s="49">
        <f>H104+H112+H118</f>
        <v>6847294.5599999996</v>
      </c>
      <c r="I103" s="93">
        <f t="shared" ref="I103:I166" si="7">G103/H103*100</f>
        <v>110.30985207097619</v>
      </c>
    </row>
    <row r="104" spans="1:9">
      <c r="A104" s="64" t="s">
        <v>107</v>
      </c>
      <c r="B104" s="64"/>
      <c r="C104" s="65">
        <v>5</v>
      </c>
      <c r="D104" s="66" t="s">
        <v>10</v>
      </c>
      <c r="E104" s="21"/>
      <c r="F104" s="20"/>
      <c r="G104" s="35">
        <f t="shared" ref="G104:I106" si="8">G105</f>
        <v>620000</v>
      </c>
      <c r="H104" s="35">
        <f t="shared" si="8"/>
        <v>570319.31999999995</v>
      </c>
      <c r="I104" s="93">
        <f t="shared" si="7"/>
        <v>108.71102876192236</v>
      </c>
    </row>
    <row r="105" spans="1:9" ht="60.75" customHeight="1">
      <c r="A105" s="12" t="s">
        <v>29</v>
      </c>
      <c r="B105" s="12"/>
      <c r="C105" s="14">
        <v>5</v>
      </c>
      <c r="D105" s="15" t="s">
        <v>10</v>
      </c>
      <c r="E105" s="15" t="s">
        <v>60</v>
      </c>
      <c r="F105" s="11"/>
      <c r="G105" s="35">
        <f t="shared" si="8"/>
        <v>620000</v>
      </c>
      <c r="H105" s="35">
        <f t="shared" si="8"/>
        <v>570319.31999999995</v>
      </c>
      <c r="I105" s="93">
        <f t="shared" si="7"/>
        <v>108.71102876192236</v>
      </c>
    </row>
    <row r="106" spans="1:9" ht="39">
      <c r="A106" s="42" t="s">
        <v>144</v>
      </c>
      <c r="B106" s="42"/>
      <c r="C106" s="14">
        <v>5</v>
      </c>
      <c r="D106" s="15" t="s">
        <v>10</v>
      </c>
      <c r="E106" s="15" t="s">
        <v>66</v>
      </c>
      <c r="F106" s="11"/>
      <c r="G106" s="35">
        <f t="shared" si="8"/>
        <v>620000</v>
      </c>
      <c r="H106" s="35">
        <f t="shared" si="8"/>
        <v>570319.31999999995</v>
      </c>
      <c r="I106" s="93">
        <f t="shared" si="7"/>
        <v>108.71102876192236</v>
      </c>
    </row>
    <row r="107" spans="1:9" ht="39">
      <c r="A107" s="13" t="s">
        <v>145</v>
      </c>
      <c r="B107" s="13"/>
      <c r="C107" s="14">
        <v>5</v>
      </c>
      <c r="D107" s="15" t="s">
        <v>10</v>
      </c>
      <c r="E107" s="15" t="s">
        <v>120</v>
      </c>
      <c r="F107" s="11"/>
      <c r="G107" s="35">
        <f>G108+G110</f>
        <v>620000</v>
      </c>
      <c r="H107" s="35">
        <f>H108+H110</f>
        <v>570319.31999999995</v>
      </c>
      <c r="I107" s="93">
        <f t="shared" si="7"/>
        <v>108.71102876192236</v>
      </c>
    </row>
    <row r="108" spans="1:9" ht="26.25">
      <c r="A108" s="18" t="s">
        <v>146</v>
      </c>
      <c r="B108" s="18"/>
      <c r="C108" s="14">
        <v>5</v>
      </c>
      <c r="D108" s="15" t="s">
        <v>10</v>
      </c>
      <c r="E108" s="15" t="s">
        <v>67</v>
      </c>
      <c r="F108" s="11"/>
      <c r="G108" s="35">
        <f>G109</f>
        <v>600000</v>
      </c>
      <c r="H108" s="35">
        <f>H109</f>
        <v>553671.31999999995</v>
      </c>
      <c r="I108" s="93">
        <f t="shared" si="7"/>
        <v>108.3675419561194</v>
      </c>
    </row>
    <row r="109" spans="1:9" ht="39">
      <c r="A109" s="13" t="s">
        <v>172</v>
      </c>
      <c r="B109" s="13"/>
      <c r="C109" s="14">
        <v>5</v>
      </c>
      <c r="D109" s="15" t="s">
        <v>10</v>
      </c>
      <c r="E109" s="15" t="s">
        <v>67</v>
      </c>
      <c r="F109" s="11">
        <v>240</v>
      </c>
      <c r="G109" s="35">
        <v>600000</v>
      </c>
      <c r="H109" s="35">
        <v>553671.31999999995</v>
      </c>
      <c r="I109" s="93">
        <f t="shared" si="7"/>
        <v>108.3675419561194</v>
      </c>
    </row>
    <row r="110" spans="1:9" ht="51.75">
      <c r="A110" s="13" t="s">
        <v>147</v>
      </c>
      <c r="B110" s="13"/>
      <c r="C110" s="14">
        <v>5</v>
      </c>
      <c r="D110" s="15" t="s">
        <v>10</v>
      </c>
      <c r="E110" s="15" t="s">
        <v>68</v>
      </c>
      <c r="F110" s="11"/>
      <c r="G110" s="35">
        <f>G111</f>
        <v>20000</v>
      </c>
      <c r="H110" s="35">
        <f>H111</f>
        <v>16648</v>
      </c>
      <c r="I110" s="93">
        <f t="shared" si="7"/>
        <v>120.13455069678038</v>
      </c>
    </row>
    <row r="111" spans="1:9" ht="39">
      <c r="A111" s="13" t="s">
        <v>172</v>
      </c>
      <c r="B111" s="13"/>
      <c r="C111" s="14">
        <v>5</v>
      </c>
      <c r="D111" s="15" t="s">
        <v>10</v>
      </c>
      <c r="E111" s="15" t="s">
        <v>69</v>
      </c>
      <c r="F111" s="11">
        <v>240</v>
      </c>
      <c r="G111" s="35">
        <v>20000</v>
      </c>
      <c r="H111" s="35">
        <v>16648</v>
      </c>
      <c r="I111" s="93">
        <f t="shared" si="7"/>
        <v>120.13455069678038</v>
      </c>
    </row>
    <row r="112" spans="1:9">
      <c r="A112" s="64" t="s">
        <v>108</v>
      </c>
      <c r="B112" s="64"/>
      <c r="C112" s="65">
        <v>5</v>
      </c>
      <c r="D112" s="66" t="s">
        <v>13</v>
      </c>
      <c r="E112" s="21"/>
      <c r="F112" s="11"/>
      <c r="G112" s="69">
        <f>G113</f>
        <v>2708165</v>
      </c>
      <c r="H112" s="69">
        <f>H113</f>
        <v>2166545.4900000002</v>
      </c>
      <c r="I112" s="93">
        <f t="shared" si="7"/>
        <v>124.99922168723998</v>
      </c>
    </row>
    <row r="113" spans="1:9" ht="51.75">
      <c r="A113" s="12" t="s">
        <v>29</v>
      </c>
      <c r="B113" s="12"/>
      <c r="C113" s="14">
        <v>5</v>
      </c>
      <c r="D113" s="15" t="s">
        <v>13</v>
      </c>
      <c r="E113" s="15" t="s">
        <v>60</v>
      </c>
      <c r="F113" s="11"/>
      <c r="G113" s="35">
        <f>G114</f>
        <v>2708165</v>
      </c>
      <c r="H113" s="35">
        <f>H114</f>
        <v>2166545.4900000002</v>
      </c>
      <c r="I113" s="93">
        <f t="shared" si="7"/>
        <v>124.99922168723998</v>
      </c>
    </row>
    <row r="114" spans="1:9" ht="39">
      <c r="A114" s="42" t="s">
        <v>144</v>
      </c>
      <c r="B114" s="42"/>
      <c r="C114" s="14">
        <v>5</v>
      </c>
      <c r="D114" s="15" t="s">
        <v>13</v>
      </c>
      <c r="E114" s="15" t="s">
        <v>66</v>
      </c>
      <c r="F114" s="11"/>
      <c r="G114" s="35">
        <f>G115</f>
        <v>2708165</v>
      </c>
      <c r="H114" s="35">
        <f>H115</f>
        <v>2166545.4900000002</v>
      </c>
      <c r="I114" s="93">
        <f t="shared" si="7"/>
        <v>124.99922168723998</v>
      </c>
    </row>
    <row r="115" spans="1:9" ht="39">
      <c r="A115" s="13" t="s">
        <v>148</v>
      </c>
      <c r="B115" s="13"/>
      <c r="C115" s="14">
        <v>5</v>
      </c>
      <c r="D115" s="15" t="s">
        <v>13</v>
      </c>
      <c r="E115" s="21" t="s">
        <v>121</v>
      </c>
      <c r="F115" s="11"/>
      <c r="G115" s="35">
        <f>G116</f>
        <v>2708165</v>
      </c>
      <c r="H115" s="35">
        <f>H116</f>
        <v>2166545.4900000002</v>
      </c>
      <c r="I115" s="93">
        <f t="shared" si="7"/>
        <v>124.99922168723998</v>
      </c>
    </row>
    <row r="116" spans="1:9" ht="33" customHeight="1">
      <c r="A116" s="22" t="s">
        <v>149</v>
      </c>
      <c r="B116" s="22"/>
      <c r="C116" s="14">
        <v>5</v>
      </c>
      <c r="D116" s="15" t="s">
        <v>13</v>
      </c>
      <c r="E116" s="21" t="s">
        <v>117</v>
      </c>
      <c r="F116" s="11"/>
      <c r="G116" s="35">
        <f>G117</f>
        <v>2708165</v>
      </c>
      <c r="H116" s="35">
        <f>H117</f>
        <v>2166545.4900000002</v>
      </c>
      <c r="I116" s="93">
        <f t="shared" si="7"/>
        <v>124.99922168723998</v>
      </c>
    </row>
    <row r="117" spans="1:9" ht="39">
      <c r="A117" s="13" t="s">
        <v>172</v>
      </c>
      <c r="B117" s="13"/>
      <c r="C117" s="14">
        <v>5</v>
      </c>
      <c r="D117" s="15" t="s">
        <v>13</v>
      </c>
      <c r="E117" s="21" t="s">
        <v>117</v>
      </c>
      <c r="F117" s="11">
        <v>240</v>
      </c>
      <c r="G117" s="35">
        <v>2708165</v>
      </c>
      <c r="H117" s="35">
        <v>2166545.4900000002</v>
      </c>
      <c r="I117" s="93">
        <f t="shared" si="7"/>
        <v>124.99922168723998</v>
      </c>
    </row>
    <row r="118" spans="1:9">
      <c r="A118" s="64" t="s">
        <v>109</v>
      </c>
      <c r="B118" s="64"/>
      <c r="C118" s="65">
        <v>5</v>
      </c>
      <c r="D118" s="66" t="s">
        <v>14</v>
      </c>
      <c r="E118" s="21"/>
      <c r="F118" s="11"/>
      <c r="G118" s="69">
        <f>G119+G134</f>
        <v>4225075.5</v>
      </c>
      <c r="H118" s="69">
        <f>H119+H134</f>
        <v>4110429.7499999995</v>
      </c>
      <c r="I118" s="93">
        <f t="shared" si="7"/>
        <v>102.78914266811154</v>
      </c>
    </row>
    <row r="119" spans="1:9" ht="51.75">
      <c r="A119" s="12" t="s">
        <v>30</v>
      </c>
      <c r="B119" s="12"/>
      <c r="C119" s="14">
        <v>5</v>
      </c>
      <c r="D119" s="15" t="s">
        <v>14</v>
      </c>
      <c r="E119" s="21" t="s">
        <v>163</v>
      </c>
      <c r="F119" s="11"/>
      <c r="G119" s="35">
        <f t="shared" ref="G119:I120" si="9">G120</f>
        <v>4105075.5</v>
      </c>
      <c r="H119" s="35">
        <f t="shared" si="9"/>
        <v>3990429.7499999995</v>
      </c>
      <c r="I119" s="93">
        <f t="shared" si="7"/>
        <v>102.87301762422958</v>
      </c>
    </row>
    <row r="120" spans="1:9" ht="39">
      <c r="A120" s="41" t="s">
        <v>144</v>
      </c>
      <c r="B120" s="41"/>
      <c r="C120" s="14">
        <v>5</v>
      </c>
      <c r="D120" s="15" t="s">
        <v>14</v>
      </c>
      <c r="E120" s="21" t="s">
        <v>66</v>
      </c>
      <c r="F120" s="11"/>
      <c r="G120" s="35">
        <f t="shared" si="9"/>
        <v>4105075.5</v>
      </c>
      <c r="H120" s="35">
        <f t="shared" si="9"/>
        <v>3990429.7499999995</v>
      </c>
      <c r="I120" s="93">
        <f t="shared" si="7"/>
        <v>102.87301762422958</v>
      </c>
    </row>
    <row r="121" spans="1:9" ht="39">
      <c r="A121" s="22" t="s">
        <v>150</v>
      </c>
      <c r="B121" s="22"/>
      <c r="C121" s="14">
        <v>5</v>
      </c>
      <c r="D121" s="15" t="s">
        <v>14</v>
      </c>
      <c r="E121" s="15" t="s">
        <v>70</v>
      </c>
      <c r="F121" s="11"/>
      <c r="G121" s="35">
        <f>G122+G124+G126+G128+G132+G130</f>
        <v>4105075.5</v>
      </c>
      <c r="H121" s="35">
        <f>H122+H124+H126+H128+H132+H130</f>
        <v>3990429.7499999995</v>
      </c>
      <c r="I121" s="93">
        <f t="shared" si="7"/>
        <v>102.87301762422958</v>
      </c>
    </row>
    <row r="122" spans="1:9" ht="39">
      <c r="A122" s="13" t="s">
        <v>151</v>
      </c>
      <c r="B122" s="13"/>
      <c r="C122" s="14">
        <v>5</v>
      </c>
      <c r="D122" s="15" t="s">
        <v>14</v>
      </c>
      <c r="E122" s="15" t="s">
        <v>71</v>
      </c>
      <c r="F122" s="11"/>
      <c r="G122" s="35">
        <f>G123</f>
        <v>1430000</v>
      </c>
      <c r="H122" s="35">
        <f>H123</f>
        <v>1360246.13</v>
      </c>
      <c r="I122" s="93">
        <f t="shared" si="7"/>
        <v>105.12803296856283</v>
      </c>
    </row>
    <row r="123" spans="1:9" ht="39">
      <c r="A123" s="13" t="s">
        <v>172</v>
      </c>
      <c r="B123" s="13"/>
      <c r="C123" s="14">
        <v>5</v>
      </c>
      <c r="D123" s="15" t="s">
        <v>14</v>
      </c>
      <c r="E123" s="15" t="s">
        <v>71</v>
      </c>
      <c r="F123" s="11">
        <v>240</v>
      </c>
      <c r="G123" s="35">
        <v>1430000</v>
      </c>
      <c r="H123" s="35">
        <v>1360246.13</v>
      </c>
      <c r="I123" s="93">
        <f t="shared" si="7"/>
        <v>105.12803296856283</v>
      </c>
    </row>
    <row r="124" spans="1:9" ht="51.75">
      <c r="A124" s="13" t="s">
        <v>152</v>
      </c>
      <c r="B124" s="13"/>
      <c r="C124" s="14">
        <v>5</v>
      </c>
      <c r="D124" s="15" t="s">
        <v>14</v>
      </c>
      <c r="E124" s="15" t="s">
        <v>72</v>
      </c>
      <c r="F124" s="11"/>
      <c r="G124" s="35">
        <f>G125</f>
        <v>100000</v>
      </c>
      <c r="H124" s="35">
        <f>H125</f>
        <v>84862.5</v>
      </c>
      <c r="I124" s="93">
        <f t="shared" si="7"/>
        <v>117.83767859773162</v>
      </c>
    </row>
    <row r="125" spans="1:9" ht="39">
      <c r="A125" s="13" t="s">
        <v>172</v>
      </c>
      <c r="B125" s="13"/>
      <c r="C125" s="14">
        <v>5</v>
      </c>
      <c r="D125" s="15" t="s">
        <v>14</v>
      </c>
      <c r="E125" s="15" t="s">
        <v>72</v>
      </c>
      <c r="F125" s="11">
        <v>240</v>
      </c>
      <c r="G125" s="35">
        <v>100000</v>
      </c>
      <c r="H125" s="35">
        <v>84862.5</v>
      </c>
      <c r="I125" s="93">
        <f t="shared" si="7"/>
        <v>117.83767859773162</v>
      </c>
    </row>
    <row r="126" spans="1:9" ht="39">
      <c r="A126" s="13" t="s">
        <v>153</v>
      </c>
      <c r="B126" s="13"/>
      <c r="C126" s="14">
        <v>5</v>
      </c>
      <c r="D126" s="15" t="s">
        <v>14</v>
      </c>
      <c r="E126" s="15" t="s">
        <v>73</v>
      </c>
      <c r="F126" s="11"/>
      <c r="G126" s="35">
        <f>G127</f>
        <v>77000</v>
      </c>
      <c r="H126" s="35">
        <f>H127</f>
        <v>76260</v>
      </c>
      <c r="I126" s="93">
        <f t="shared" si="7"/>
        <v>100.9703645423551</v>
      </c>
    </row>
    <row r="127" spans="1:9" ht="39">
      <c r="A127" s="13" t="s">
        <v>172</v>
      </c>
      <c r="B127" s="13"/>
      <c r="C127" s="14">
        <v>5</v>
      </c>
      <c r="D127" s="15" t="s">
        <v>14</v>
      </c>
      <c r="E127" s="15" t="s">
        <v>73</v>
      </c>
      <c r="F127" s="11">
        <v>240</v>
      </c>
      <c r="G127" s="35">
        <v>77000</v>
      </c>
      <c r="H127" s="35">
        <v>76260</v>
      </c>
      <c r="I127" s="93">
        <f t="shared" si="7"/>
        <v>100.9703645423551</v>
      </c>
    </row>
    <row r="128" spans="1:9" ht="26.25">
      <c r="A128" s="13" t="s">
        <v>154</v>
      </c>
      <c r="B128" s="13"/>
      <c r="C128" s="14">
        <v>5</v>
      </c>
      <c r="D128" s="15" t="s">
        <v>14</v>
      </c>
      <c r="E128" s="15" t="s">
        <v>74</v>
      </c>
      <c r="F128" s="11"/>
      <c r="G128" s="35">
        <f>G129</f>
        <v>977567.5</v>
      </c>
      <c r="H128" s="35">
        <f>H129</f>
        <v>951031.51</v>
      </c>
      <c r="I128" s="93">
        <f t="shared" si="7"/>
        <v>102.79023247084631</v>
      </c>
    </row>
    <row r="129" spans="1:9" ht="39">
      <c r="A129" s="13" t="s">
        <v>172</v>
      </c>
      <c r="B129" s="13"/>
      <c r="C129" s="14">
        <v>5</v>
      </c>
      <c r="D129" s="15" t="s">
        <v>14</v>
      </c>
      <c r="E129" s="15" t="s">
        <v>74</v>
      </c>
      <c r="F129" s="11">
        <v>240</v>
      </c>
      <c r="G129" s="35">
        <v>977567.5</v>
      </c>
      <c r="H129" s="35">
        <v>951031.51</v>
      </c>
      <c r="I129" s="93">
        <f t="shared" si="7"/>
        <v>102.79023247084631</v>
      </c>
    </row>
    <row r="130" spans="1:9" ht="77.25">
      <c r="A130" s="13" t="s">
        <v>170</v>
      </c>
      <c r="B130" s="13"/>
      <c r="C130" s="14">
        <v>5</v>
      </c>
      <c r="D130" s="15" t="s">
        <v>14</v>
      </c>
      <c r="E130" s="15" t="s">
        <v>167</v>
      </c>
      <c r="F130" s="11"/>
      <c r="G130" s="35">
        <f>G131</f>
        <v>1223208</v>
      </c>
      <c r="H130" s="35">
        <f>H131</f>
        <v>1221212</v>
      </c>
      <c r="I130" s="93">
        <f t="shared" si="7"/>
        <v>100.16344418495724</v>
      </c>
    </row>
    <row r="131" spans="1:9" ht="39">
      <c r="A131" s="13" t="s">
        <v>172</v>
      </c>
      <c r="B131" s="13"/>
      <c r="C131" s="14">
        <v>5</v>
      </c>
      <c r="D131" s="15" t="s">
        <v>14</v>
      </c>
      <c r="E131" s="15" t="s">
        <v>167</v>
      </c>
      <c r="F131" s="11">
        <v>240</v>
      </c>
      <c r="G131" s="35">
        <v>1223208</v>
      </c>
      <c r="H131" s="35">
        <v>1221212</v>
      </c>
      <c r="I131" s="93">
        <f t="shared" si="7"/>
        <v>100.16344418495724</v>
      </c>
    </row>
    <row r="132" spans="1:9" ht="26.25">
      <c r="A132" s="13" t="s">
        <v>171</v>
      </c>
      <c r="B132" s="13"/>
      <c r="C132" s="14">
        <v>5</v>
      </c>
      <c r="D132" s="15" t="s">
        <v>14</v>
      </c>
      <c r="E132" s="15" t="s">
        <v>166</v>
      </c>
      <c r="F132" s="11"/>
      <c r="G132" s="35">
        <f>G133</f>
        <v>297300</v>
      </c>
      <c r="H132" s="35">
        <f>H133</f>
        <v>296817.61</v>
      </c>
      <c r="I132" s="93">
        <f t="shared" si="7"/>
        <v>100.16252068062943</v>
      </c>
    </row>
    <row r="133" spans="1:9" ht="39">
      <c r="A133" s="13" t="s">
        <v>172</v>
      </c>
      <c r="B133" s="13"/>
      <c r="C133" s="14">
        <v>5</v>
      </c>
      <c r="D133" s="15" t="s">
        <v>14</v>
      </c>
      <c r="E133" s="15" t="s">
        <v>166</v>
      </c>
      <c r="F133" s="11">
        <v>240</v>
      </c>
      <c r="G133" s="35">
        <v>297300</v>
      </c>
      <c r="H133" s="35">
        <v>296817.61</v>
      </c>
      <c r="I133" s="93">
        <f t="shared" si="7"/>
        <v>100.16252068062943</v>
      </c>
    </row>
    <row r="134" spans="1:9" ht="51.75">
      <c r="A134" s="13" t="s">
        <v>175</v>
      </c>
      <c r="B134" s="13"/>
      <c r="C134" s="85" t="s">
        <v>185</v>
      </c>
      <c r="D134" s="85" t="s">
        <v>14</v>
      </c>
      <c r="E134" s="85" t="s">
        <v>176</v>
      </c>
      <c r="F134" s="20"/>
      <c r="G134" s="35">
        <f>G135</f>
        <v>120000</v>
      </c>
      <c r="H134" s="35">
        <f>H135</f>
        <v>120000</v>
      </c>
      <c r="I134" s="93">
        <f t="shared" si="7"/>
        <v>100</v>
      </c>
    </row>
    <row r="135" spans="1:9" ht="39">
      <c r="A135" s="13" t="s">
        <v>172</v>
      </c>
      <c r="B135" s="13"/>
      <c r="C135" s="85" t="s">
        <v>185</v>
      </c>
      <c r="D135" s="85" t="s">
        <v>14</v>
      </c>
      <c r="E135" s="85" t="s">
        <v>176</v>
      </c>
      <c r="F135" s="20">
        <v>240</v>
      </c>
      <c r="G135" s="35">
        <v>120000</v>
      </c>
      <c r="H135" s="35">
        <v>120000</v>
      </c>
      <c r="I135" s="93">
        <f t="shared" si="7"/>
        <v>100</v>
      </c>
    </row>
    <row r="136" spans="1:9">
      <c r="A136" s="12" t="s">
        <v>110</v>
      </c>
      <c r="B136" s="12"/>
      <c r="C136" s="50">
        <v>7</v>
      </c>
      <c r="D136" s="15"/>
      <c r="E136" s="15"/>
      <c r="F136" s="11"/>
      <c r="G136" s="49">
        <f>G138</f>
        <v>40000</v>
      </c>
      <c r="H136" s="49">
        <f>H138</f>
        <v>38708</v>
      </c>
      <c r="I136" s="93">
        <f t="shared" si="7"/>
        <v>103.33781130515656</v>
      </c>
    </row>
    <row r="137" spans="1:9" ht="27">
      <c r="A137" s="64" t="s">
        <v>111</v>
      </c>
      <c r="B137" s="64"/>
      <c r="C137" s="65">
        <v>7</v>
      </c>
      <c r="D137" s="66" t="s">
        <v>75</v>
      </c>
      <c r="E137" s="15"/>
      <c r="F137" s="11"/>
      <c r="G137" s="35">
        <f t="shared" ref="G137:I141" si="10">G138</f>
        <v>40000</v>
      </c>
      <c r="H137" s="35">
        <f t="shared" si="10"/>
        <v>38708</v>
      </c>
      <c r="I137" s="93">
        <f t="shared" si="7"/>
        <v>103.33781130515656</v>
      </c>
    </row>
    <row r="138" spans="1:9" ht="51">
      <c r="A138" s="23" t="s">
        <v>32</v>
      </c>
      <c r="B138" s="23"/>
      <c r="C138" s="50">
        <v>7</v>
      </c>
      <c r="D138" s="51" t="s">
        <v>75</v>
      </c>
      <c r="E138" s="51" t="s">
        <v>81</v>
      </c>
      <c r="F138" s="11"/>
      <c r="G138" s="49">
        <f t="shared" si="10"/>
        <v>40000</v>
      </c>
      <c r="H138" s="49">
        <f t="shared" si="10"/>
        <v>38708</v>
      </c>
      <c r="I138" s="93">
        <f t="shared" si="7"/>
        <v>103.33781130515656</v>
      </c>
    </row>
    <row r="139" spans="1:9" ht="26.25">
      <c r="A139" s="43" t="s">
        <v>155</v>
      </c>
      <c r="B139" s="43"/>
      <c r="C139" s="14">
        <v>7</v>
      </c>
      <c r="D139" s="15" t="s">
        <v>75</v>
      </c>
      <c r="E139" s="15" t="s">
        <v>76</v>
      </c>
      <c r="F139" s="11"/>
      <c r="G139" s="35">
        <f t="shared" si="10"/>
        <v>40000</v>
      </c>
      <c r="H139" s="35">
        <f t="shared" si="10"/>
        <v>38708</v>
      </c>
      <c r="I139" s="93">
        <f t="shared" si="7"/>
        <v>103.33781130515656</v>
      </c>
    </row>
    <row r="140" spans="1:9" ht="39">
      <c r="A140" s="18" t="s">
        <v>77</v>
      </c>
      <c r="B140" s="18"/>
      <c r="C140" s="14">
        <v>7</v>
      </c>
      <c r="D140" s="15" t="s">
        <v>75</v>
      </c>
      <c r="E140" s="15" t="s">
        <v>78</v>
      </c>
      <c r="F140" s="11"/>
      <c r="G140" s="35">
        <f t="shared" si="10"/>
        <v>40000</v>
      </c>
      <c r="H140" s="35">
        <f t="shared" si="10"/>
        <v>38708</v>
      </c>
      <c r="I140" s="93">
        <f t="shared" si="7"/>
        <v>103.33781130515656</v>
      </c>
    </row>
    <row r="141" spans="1:9" ht="26.25">
      <c r="A141" s="18" t="s">
        <v>79</v>
      </c>
      <c r="B141" s="18"/>
      <c r="C141" s="14">
        <v>7</v>
      </c>
      <c r="D141" s="15" t="s">
        <v>75</v>
      </c>
      <c r="E141" s="15" t="s">
        <v>80</v>
      </c>
      <c r="F141" s="11"/>
      <c r="G141" s="35">
        <f t="shared" si="10"/>
        <v>40000</v>
      </c>
      <c r="H141" s="35">
        <f t="shared" si="10"/>
        <v>38708</v>
      </c>
      <c r="I141" s="93">
        <f t="shared" si="7"/>
        <v>103.33781130515656</v>
      </c>
    </row>
    <row r="142" spans="1:9" ht="39">
      <c r="A142" s="13" t="s">
        <v>172</v>
      </c>
      <c r="B142" s="13"/>
      <c r="C142" s="14">
        <v>7</v>
      </c>
      <c r="D142" s="15" t="s">
        <v>75</v>
      </c>
      <c r="E142" s="15" t="s">
        <v>80</v>
      </c>
      <c r="F142" s="11">
        <v>240</v>
      </c>
      <c r="G142" s="35">
        <v>40000</v>
      </c>
      <c r="H142" s="35">
        <v>38708</v>
      </c>
      <c r="I142" s="93">
        <f t="shared" si="7"/>
        <v>103.33781130515656</v>
      </c>
    </row>
    <row r="143" spans="1:9">
      <c r="A143" s="23" t="s">
        <v>112</v>
      </c>
      <c r="B143" s="23"/>
      <c r="C143" s="73">
        <v>8</v>
      </c>
      <c r="D143" s="53"/>
      <c r="E143" s="15"/>
      <c r="F143" s="11"/>
      <c r="G143" s="49">
        <f>G144</f>
        <v>16878906.120000001</v>
      </c>
      <c r="H143" s="49">
        <f>H144</f>
        <v>16420949.179999998</v>
      </c>
      <c r="I143" s="93">
        <f t="shared" si="7"/>
        <v>102.78885790936967</v>
      </c>
    </row>
    <row r="144" spans="1:9">
      <c r="A144" s="74" t="s">
        <v>113</v>
      </c>
      <c r="B144" s="74"/>
      <c r="C144" s="75">
        <v>8</v>
      </c>
      <c r="D144" s="76" t="s">
        <v>10</v>
      </c>
      <c r="E144" s="15"/>
      <c r="F144" s="11"/>
      <c r="G144" s="35">
        <f>G145+G150+G165</f>
        <v>16878906.120000001</v>
      </c>
      <c r="H144" s="35">
        <f>H145+H150+H165</f>
        <v>16420949.179999998</v>
      </c>
      <c r="I144" s="93">
        <f t="shared" si="7"/>
        <v>102.78885790936967</v>
      </c>
    </row>
    <row r="145" spans="1:9" ht="51.75">
      <c r="A145" s="12" t="s">
        <v>30</v>
      </c>
      <c r="B145" s="12"/>
      <c r="C145" s="50">
        <v>8</v>
      </c>
      <c r="D145" s="51" t="s">
        <v>10</v>
      </c>
      <c r="E145" s="51" t="s">
        <v>60</v>
      </c>
      <c r="F145" s="52"/>
      <c r="G145" s="49">
        <f>G146</f>
        <v>5371791</v>
      </c>
      <c r="H145" s="49">
        <f>H146</f>
        <v>5371512.4400000004</v>
      </c>
      <c r="I145" s="93">
        <f t="shared" si="7"/>
        <v>100.00518587647539</v>
      </c>
    </row>
    <row r="146" spans="1:9" ht="39">
      <c r="A146" s="42" t="s">
        <v>31</v>
      </c>
      <c r="B146" s="42"/>
      <c r="C146" s="14">
        <v>8</v>
      </c>
      <c r="D146" s="15" t="s">
        <v>10</v>
      </c>
      <c r="E146" s="15" t="s">
        <v>61</v>
      </c>
      <c r="F146" s="11"/>
      <c r="G146" s="35">
        <f>G147</f>
        <v>5371791</v>
      </c>
      <c r="H146" s="35">
        <f>H147</f>
        <v>5371512.4400000004</v>
      </c>
      <c r="I146" s="93">
        <f t="shared" si="7"/>
        <v>100.00518587647539</v>
      </c>
    </row>
    <row r="147" spans="1:9" ht="51.75">
      <c r="A147" s="13" t="s">
        <v>23</v>
      </c>
      <c r="B147" s="13"/>
      <c r="C147" s="14">
        <v>8</v>
      </c>
      <c r="D147" s="15" t="s">
        <v>10</v>
      </c>
      <c r="E147" s="15" t="s">
        <v>82</v>
      </c>
      <c r="F147" s="11"/>
      <c r="G147" s="35">
        <f>G148</f>
        <v>5371791</v>
      </c>
      <c r="H147" s="35">
        <f>H148</f>
        <v>5371512.4400000004</v>
      </c>
      <c r="I147" s="93">
        <f t="shared" si="7"/>
        <v>100.00518587647539</v>
      </c>
    </row>
    <row r="148" spans="1:9" ht="38.25">
      <c r="A148" s="24" t="s">
        <v>181</v>
      </c>
      <c r="B148" s="24"/>
      <c r="C148" s="31">
        <v>8</v>
      </c>
      <c r="D148" s="32" t="s">
        <v>10</v>
      </c>
      <c r="E148" s="32" t="s">
        <v>178</v>
      </c>
      <c r="F148" s="11"/>
      <c r="G148" s="35">
        <f>G149</f>
        <v>5371791</v>
      </c>
      <c r="H148" s="35">
        <f>H149</f>
        <v>5371512.4400000004</v>
      </c>
      <c r="I148" s="93">
        <f t="shared" si="7"/>
        <v>100.00518587647539</v>
      </c>
    </row>
    <row r="149" spans="1:9" ht="39">
      <c r="A149" s="13" t="s">
        <v>172</v>
      </c>
      <c r="B149" s="13"/>
      <c r="C149" s="25">
        <v>8</v>
      </c>
      <c r="D149" s="26" t="s">
        <v>10</v>
      </c>
      <c r="E149" s="32" t="s">
        <v>178</v>
      </c>
      <c r="F149" s="26" t="s">
        <v>123</v>
      </c>
      <c r="G149" s="45">
        <v>5371791</v>
      </c>
      <c r="H149" s="45">
        <v>5371512.4400000004</v>
      </c>
      <c r="I149" s="93">
        <f t="shared" si="7"/>
        <v>100.00518587647539</v>
      </c>
    </row>
    <row r="150" spans="1:9" ht="51">
      <c r="A150" s="23" t="s">
        <v>32</v>
      </c>
      <c r="B150" s="23"/>
      <c r="C150" s="50">
        <v>8</v>
      </c>
      <c r="D150" s="51" t="s">
        <v>10</v>
      </c>
      <c r="E150" s="51" t="s">
        <v>81</v>
      </c>
      <c r="F150" s="53"/>
      <c r="G150" s="54">
        <f>G151</f>
        <v>11332200</v>
      </c>
      <c r="H150" s="54">
        <f>H151</f>
        <v>10874521.619999999</v>
      </c>
      <c r="I150" s="93">
        <f t="shared" si="7"/>
        <v>104.2087219649116</v>
      </c>
    </row>
    <row r="151" spans="1:9" ht="26.25">
      <c r="A151" s="43" t="s">
        <v>156</v>
      </c>
      <c r="B151" s="43"/>
      <c r="C151" s="14">
        <v>8</v>
      </c>
      <c r="D151" s="15" t="s">
        <v>10</v>
      </c>
      <c r="E151" s="15" t="s">
        <v>83</v>
      </c>
      <c r="F151" s="26"/>
      <c r="G151" s="45">
        <f>G152+G162</f>
        <v>11332200</v>
      </c>
      <c r="H151" s="45">
        <f>H152+H162</f>
        <v>10874521.619999999</v>
      </c>
      <c r="I151" s="93">
        <f t="shared" si="7"/>
        <v>104.2087219649116</v>
      </c>
    </row>
    <row r="152" spans="1:9" ht="26.25">
      <c r="A152" s="18" t="s">
        <v>24</v>
      </c>
      <c r="B152" s="18"/>
      <c r="C152" s="14">
        <v>8</v>
      </c>
      <c r="D152" s="15" t="s">
        <v>10</v>
      </c>
      <c r="E152" s="15" t="s">
        <v>84</v>
      </c>
      <c r="F152" s="26"/>
      <c r="G152" s="45">
        <f>G153+G157+G160</f>
        <v>11032200</v>
      </c>
      <c r="H152" s="45">
        <f>H153+H157+H160</f>
        <v>10589769.469999999</v>
      </c>
      <c r="I152" s="93">
        <f t="shared" si="7"/>
        <v>104.17790520608945</v>
      </c>
    </row>
    <row r="153" spans="1:9" ht="26.25">
      <c r="A153" s="13" t="s">
        <v>157</v>
      </c>
      <c r="B153" s="13"/>
      <c r="C153" s="14">
        <v>8</v>
      </c>
      <c r="D153" s="15" t="s">
        <v>10</v>
      </c>
      <c r="E153" s="15" t="s">
        <v>85</v>
      </c>
      <c r="F153" s="11"/>
      <c r="G153" s="45">
        <f>G154+G155+G156</f>
        <v>7610400</v>
      </c>
      <c r="H153" s="45">
        <f>H154+H155+H156</f>
        <v>7201257.129999999</v>
      </c>
      <c r="I153" s="93">
        <f t="shared" si="7"/>
        <v>105.68154785496462</v>
      </c>
    </row>
    <row r="154" spans="1:9" ht="25.5">
      <c r="A154" s="24" t="s">
        <v>127</v>
      </c>
      <c r="B154" s="24"/>
      <c r="C154" s="14">
        <v>8</v>
      </c>
      <c r="D154" s="15" t="s">
        <v>10</v>
      </c>
      <c r="E154" s="15" t="s">
        <v>85</v>
      </c>
      <c r="F154" s="11">
        <v>110</v>
      </c>
      <c r="G154" s="45">
        <v>2089400</v>
      </c>
      <c r="H154" s="45">
        <v>2028043.73</v>
      </c>
      <c r="I154" s="93">
        <f t="shared" si="7"/>
        <v>103.02539186371489</v>
      </c>
    </row>
    <row r="155" spans="1:9" ht="39">
      <c r="A155" s="13" t="s">
        <v>172</v>
      </c>
      <c r="B155" s="13"/>
      <c r="C155" s="14">
        <v>8</v>
      </c>
      <c r="D155" s="15" t="s">
        <v>10</v>
      </c>
      <c r="E155" s="15" t="s">
        <v>85</v>
      </c>
      <c r="F155" s="11">
        <v>240</v>
      </c>
      <c r="G155" s="45">
        <v>5519000</v>
      </c>
      <c r="H155" s="45">
        <v>5172203.05</v>
      </c>
      <c r="I155" s="93">
        <f t="shared" si="7"/>
        <v>106.70501422019771</v>
      </c>
    </row>
    <row r="156" spans="1:9">
      <c r="A156" s="13" t="s">
        <v>126</v>
      </c>
      <c r="B156" s="13"/>
      <c r="C156" s="14">
        <v>8</v>
      </c>
      <c r="D156" s="15" t="s">
        <v>10</v>
      </c>
      <c r="E156" s="15" t="s">
        <v>85</v>
      </c>
      <c r="F156" s="26" t="s">
        <v>124</v>
      </c>
      <c r="G156" s="45">
        <v>2000</v>
      </c>
      <c r="H156" s="45">
        <v>1010.35</v>
      </c>
      <c r="I156" s="93">
        <f t="shared" si="7"/>
        <v>197.95120502796061</v>
      </c>
    </row>
    <row r="157" spans="1:9" ht="39">
      <c r="A157" s="13" t="s">
        <v>158</v>
      </c>
      <c r="B157" s="13"/>
      <c r="C157" s="14">
        <v>8</v>
      </c>
      <c r="D157" s="15" t="s">
        <v>10</v>
      </c>
      <c r="E157" s="15" t="s">
        <v>86</v>
      </c>
      <c r="F157" s="11"/>
      <c r="G157" s="45">
        <f>G158+G159</f>
        <v>922600</v>
      </c>
      <c r="H157" s="45">
        <f>H158+H159</f>
        <v>889312.34</v>
      </c>
      <c r="I157" s="93">
        <f t="shared" si="7"/>
        <v>103.74307861285273</v>
      </c>
    </row>
    <row r="158" spans="1:9" ht="25.5">
      <c r="A158" s="24" t="s">
        <v>127</v>
      </c>
      <c r="B158" s="24"/>
      <c r="C158" s="14">
        <v>8</v>
      </c>
      <c r="D158" s="15" t="s">
        <v>10</v>
      </c>
      <c r="E158" s="15" t="s">
        <v>86</v>
      </c>
      <c r="F158" s="11">
        <v>110</v>
      </c>
      <c r="G158" s="45">
        <v>688200</v>
      </c>
      <c r="H158" s="45">
        <v>663992.75</v>
      </c>
      <c r="I158" s="93">
        <f t="shared" si="7"/>
        <v>103.64570998704427</v>
      </c>
    </row>
    <row r="159" spans="1:9" ht="39">
      <c r="A159" s="13" t="s">
        <v>172</v>
      </c>
      <c r="B159" s="13"/>
      <c r="C159" s="14">
        <v>8</v>
      </c>
      <c r="D159" s="15" t="s">
        <v>10</v>
      </c>
      <c r="E159" s="15" t="s">
        <v>86</v>
      </c>
      <c r="F159" s="11">
        <v>240</v>
      </c>
      <c r="G159" s="35">
        <v>234400</v>
      </c>
      <c r="H159" s="35">
        <v>225319.59</v>
      </c>
      <c r="I159" s="93">
        <f t="shared" si="7"/>
        <v>104.03001354653627</v>
      </c>
    </row>
    <row r="160" spans="1:9" ht="38.25">
      <c r="A160" s="24" t="s">
        <v>182</v>
      </c>
      <c r="B160" s="24"/>
      <c r="C160" s="14">
        <v>8</v>
      </c>
      <c r="D160" s="15" t="s">
        <v>10</v>
      </c>
      <c r="E160" s="15" t="s">
        <v>199</v>
      </c>
      <c r="F160" s="11"/>
      <c r="G160" s="45">
        <f>G161</f>
        <v>2499200</v>
      </c>
      <c r="H160" s="45">
        <f>H161</f>
        <v>2499200</v>
      </c>
      <c r="I160" s="93">
        <f t="shared" si="7"/>
        <v>100</v>
      </c>
    </row>
    <row r="161" spans="1:17" ht="25.5">
      <c r="A161" s="24" t="s">
        <v>127</v>
      </c>
      <c r="B161" s="24"/>
      <c r="C161" s="14">
        <v>8</v>
      </c>
      <c r="D161" s="15" t="s">
        <v>10</v>
      </c>
      <c r="E161" s="15" t="s">
        <v>199</v>
      </c>
      <c r="F161" s="11">
        <v>110</v>
      </c>
      <c r="G161" s="45">
        <v>2499200</v>
      </c>
      <c r="H161" s="45">
        <v>2499200</v>
      </c>
      <c r="I161" s="93">
        <f t="shared" si="7"/>
        <v>100</v>
      </c>
    </row>
    <row r="162" spans="1:17" ht="38.25">
      <c r="A162" s="24" t="s">
        <v>25</v>
      </c>
      <c r="B162" s="24"/>
      <c r="C162" s="14">
        <v>8</v>
      </c>
      <c r="D162" s="15" t="s">
        <v>10</v>
      </c>
      <c r="E162" s="15" t="s">
        <v>87</v>
      </c>
      <c r="F162" s="26"/>
      <c r="G162" s="45">
        <f>G163</f>
        <v>300000</v>
      </c>
      <c r="H162" s="45">
        <f>H163</f>
        <v>284752.15000000002</v>
      </c>
      <c r="I162" s="93">
        <f t="shared" si="7"/>
        <v>105.35477958638766</v>
      </c>
      <c r="Q162" s="35">
        <f>Q163</f>
        <v>348386</v>
      </c>
    </row>
    <row r="163" spans="1:17" ht="26.25">
      <c r="A163" s="13" t="s">
        <v>159</v>
      </c>
      <c r="B163" s="13"/>
      <c r="C163" s="14">
        <v>8</v>
      </c>
      <c r="D163" s="15" t="s">
        <v>10</v>
      </c>
      <c r="E163" s="15" t="s">
        <v>88</v>
      </c>
      <c r="F163" s="11"/>
      <c r="G163" s="45">
        <f>G164</f>
        <v>300000</v>
      </c>
      <c r="H163" s="45">
        <f>H164</f>
        <v>284752.15000000002</v>
      </c>
      <c r="I163" s="93">
        <f t="shared" si="7"/>
        <v>105.35477958638766</v>
      </c>
      <c r="Q163" s="35">
        <v>348386</v>
      </c>
    </row>
    <row r="164" spans="1:17" ht="39">
      <c r="A164" s="13" t="s">
        <v>172</v>
      </c>
      <c r="B164" s="13"/>
      <c r="C164" s="14">
        <v>8</v>
      </c>
      <c r="D164" s="15" t="s">
        <v>10</v>
      </c>
      <c r="E164" s="15" t="s">
        <v>88</v>
      </c>
      <c r="F164" s="21">
        <v>240</v>
      </c>
      <c r="G164" s="46">
        <v>300000</v>
      </c>
      <c r="H164" s="46">
        <v>284752.15000000002</v>
      </c>
      <c r="I164" s="93">
        <f t="shared" si="7"/>
        <v>105.35477958638766</v>
      </c>
      <c r="L164" s="55"/>
      <c r="M164" s="56"/>
      <c r="N164" s="57"/>
      <c r="O164" s="57"/>
      <c r="P164" s="29"/>
      <c r="Q164" s="58"/>
    </row>
    <row r="165" spans="1:17" ht="27">
      <c r="A165" s="64" t="s">
        <v>7</v>
      </c>
      <c r="B165" s="64"/>
      <c r="C165" s="65">
        <v>8</v>
      </c>
      <c r="D165" s="66" t="s">
        <v>10</v>
      </c>
      <c r="E165" s="66" t="s">
        <v>177</v>
      </c>
      <c r="F165" s="11"/>
      <c r="G165" s="69">
        <f>G166+G168</f>
        <v>174915.12</v>
      </c>
      <c r="H165" s="69">
        <f>H166+H168</f>
        <v>174915.12</v>
      </c>
      <c r="I165" s="93">
        <f t="shared" si="7"/>
        <v>100</v>
      </c>
    </row>
    <row r="166" spans="1:17" ht="51.75">
      <c r="A166" s="13" t="s">
        <v>175</v>
      </c>
      <c r="B166" s="13"/>
      <c r="C166" s="14">
        <v>8</v>
      </c>
      <c r="D166" s="15" t="s">
        <v>10</v>
      </c>
      <c r="E166" s="15" t="s">
        <v>176</v>
      </c>
      <c r="F166" s="11"/>
      <c r="G166" s="35">
        <f>G167</f>
        <v>25000</v>
      </c>
      <c r="H166" s="35">
        <f>H167</f>
        <v>25000</v>
      </c>
      <c r="I166" s="93">
        <f t="shared" si="7"/>
        <v>100</v>
      </c>
    </row>
    <row r="167" spans="1:17" ht="39">
      <c r="A167" s="13" t="s">
        <v>172</v>
      </c>
      <c r="B167" s="13"/>
      <c r="C167" s="14">
        <v>8</v>
      </c>
      <c r="D167" s="15" t="s">
        <v>10</v>
      </c>
      <c r="E167" s="15" t="s">
        <v>176</v>
      </c>
      <c r="F167" s="11">
        <v>240</v>
      </c>
      <c r="G167" s="35">
        <v>25000</v>
      </c>
      <c r="H167" s="35">
        <v>25000</v>
      </c>
      <c r="I167" s="93">
        <f t="shared" ref="I167:I176" si="11">G167/H167*100</f>
        <v>100</v>
      </c>
    </row>
    <row r="168" spans="1:17" ht="26.25">
      <c r="A168" s="13" t="s">
        <v>201</v>
      </c>
      <c r="B168" s="13"/>
      <c r="C168" s="14">
        <v>8</v>
      </c>
      <c r="D168" s="15" t="s">
        <v>10</v>
      </c>
      <c r="E168" s="15" t="s">
        <v>200</v>
      </c>
      <c r="F168" s="11"/>
      <c r="G168" s="35">
        <f>G169</f>
        <v>149915.12</v>
      </c>
      <c r="H168" s="35">
        <f>H169</f>
        <v>149915.12</v>
      </c>
      <c r="I168" s="93">
        <f t="shared" si="11"/>
        <v>100</v>
      </c>
    </row>
    <row r="169" spans="1:17">
      <c r="A169" s="13" t="s">
        <v>126</v>
      </c>
      <c r="B169" s="13"/>
      <c r="C169" s="14">
        <v>8</v>
      </c>
      <c r="D169" s="15" t="s">
        <v>10</v>
      </c>
      <c r="E169" s="15" t="s">
        <v>200</v>
      </c>
      <c r="F169" s="11">
        <v>850</v>
      </c>
      <c r="G169" s="35">
        <v>149915.12</v>
      </c>
      <c r="H169" s="35">
        <v>149915.12</v>
      </c>
      <c r="I169" s="93">
        <f t="shared" si="11"/>
        <v>100</v>
      </c>
    </row>
    <row r="170" spans="1:17">
      <c r="A170" s="12" t="s">
        <v>114</v>
      </c>
      <c r="B170" s="12"/>
      <c r="C170" s="50">
        <v>11</v>
      </c>
      <c r="D170" s="51" t="s">
        <v>15</v>
      </c>
      <c r="E170" s="15"/>
      <c r="F170" s="11"/>
      <c r="G170" s="49">
        <f>G171</f>
        <v>25000</v>
      </c>
      <c r="H170" s="49">
        <f>H171</f>
        <v>15600</v>
      </c>
      <c r="I170" s="93">
        <f t="shared" si="11"/>
        <v>160.25641025641028</v>
      </c>
    </row>
    <row r="171" spans="1:17">
      <c r="A171" s="13" t="s">
        <v>115</v>
      </c>
      <c r="B171" s="13"/>
      <c r="C171" s="14">
        <v>11</v>
      </c>
      <c r="D171" s="15" t="s">
        <v>10</v>
      </c>
      <c r="E171" s="15"/>
      <c r="F171" s="11"/>
      <c r="G171" s="35">
        <f>G172</f>
        <v>25000</v>
      </c>
      <c r="H171" s="35">
        <f>H172</f>
        <v>15600</v>
      </c>
      <c r="I171" s="93">
        <f t="shared" si="11"/>
        <v>160.25641025641028</v>
      </c>
    </row>
    <row r="172" spans="1:17" ht="51.75">
      <c r="A172" s="12" t="s">
        <v>32</v>
      </c>
      <c r="B172" s="12"/>
      <c r="C172" s="50">
        <v>11</v>
      </c>
      <c r="D172" s="51" t="s">
        <v>10</v>
      </c>
      <c r="E172" s="51" t="s">
        <v>89</v>
      </c>
      <c r="F172" s="52"/>
      <c r="G172" s="49">
        <f>G173</f>
        <v>25000</v>
      </c>
      <c r="H172" s="49">
        <f>H173</f>
        <v>15600</v>
      </c>
      <c r="I172" s="93">
        <f t="shared" si="11"/>
        <v>160.25641025641028</v>
      </c>
    </row>
    <row r="173" spans="1:17" ht="39">
      <c r="A173" s="42" t="s">
        <v>160</v>
      </c>
      <c r="B173" s="42"/>
      <c r="C173" s="14">
        <v>11</v>
      </c>
      <c r="D173" s="15" t="s">
        <v>10</v>
      </c>
      <c r="E173" s="15" t="s">
        <v>89</v>
      </c>
      <c r="F173" s="11"/>
      <c r="G173" s="35">
        <f>G175</f>
        <v>25000</v>
      </c>
      <c r="H173" s="35">
        <f>H175</f>
        <v>15600</v>
      </c>
      <c r="I173" s="93">
        <f t="shared" si="11"/>
        <v>160.25641025641028</v>
      </c>
    </row>
    <row r="174" spans="1:17" ht="51.75">
      <c r="A174" s="13" t="s">
        <v>26</v>
      </c>
      <c r="B174" s="13"/>
      <c r="C174" s="14">
        <v>11</v>
      </c>
      <c r="D174" s="15" t="s">
        <v>10</v>
      </c>
      <c r="E174" s="15" t="s">
        <v>90</v>
      </c>
      <c r="F174" s="11"/>
      <c r="G174" s="35">
        <f>G175</f>
        <v>25000</v>
      </c>
      <c r="H174" s="35">
        <f>H175</f>
        <v>15600</v>
      </c>
      <c r="I174" s="93">
        <f t="shared" si="11"/>
        <v>160.25641025641028</v>
      </c>
    </row>
    <row r="175" spans="1:17" ht="26.25">
      <c r="A175" s="13" t="s">
        <v>173</v>
      </c>
      <c r="B175" s="13"/>
      <c r="C175" s="14">
        <v>11</v>
      </c>
      <c r="D175" s="15" t="s">
        <v>10</v>
      </c>
      <c r="E175" s="15" t="s">
        <v>91</v>
      </c>
      <c r="F175" s="11"/>
      <c r="G175" s="16">
        <f>G176</f>
        <v>25000</v>
      </c>
      <c r="H175" s="16">
        <f>H176</f>
        <v>15600</v>
      </c>
      <c r="I175" s="93">
        <f t="shared" si="11"/>
        <v>160.25641025641028</v>
      </c>
    </row>
    <row r="176" spans="1:17" ht="39">
      <c r="A176" s="13" t="s">
        <v>172</v>
      </c>
      <c r="B176" s="13"/>
      <c r="C176" s="47">
        <v>11</v>
      </c>
      <c r="D176" s="15" t="s">
        <v>10</v>
      </c>
      <c r="E176" s="47" t="s">
        <v>91</v>
      </c>
      <c r="F176" s="47">
        <v>240</v>
      </c>
      <c r="G176" s="48">
        <v>25000</v>
      </c>
      <c r="H176" s="48">
        <v>15600</v>
      </c>
      <c r="I176" s="93">
        <f t="shared" si="11"/>
        <v>160.25641025641028</v>
      </c>
    </row>
  </sheetData>
  <mergeCells count="7">
    <mergeCell ref="A13:I13"/>
    <mergeCell ref="C3:I3"/>
    <mergeCell ref="C4:I4"/>
    <mergeCell ref="C5:I5"/>
    <mergeCell ref="C6:I6"/>
    <mergeCell ref="C7:I7"/>
    <mergeCell ref="A10:I12"/>
  </mergeCells>
  <phoneticPr fontId="13" type="noConversion"/>
  <pageMargins left="0.7" right="0.7" top="0.75" bottom="0.75" header="0.3" footer="0.3"/>
  <pageSetup paperSize="9" scale="74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2016-11-09T08:42:42Z</cp:lastPrinted>
  <dcterms:created xsi:type="dcterms:W3CDTF">2006-09-28T05:33:49Z</dcterms:created>
  <dcterms:modified xsi:type="dcterms:W3CDTF">2019-06-06T10:44:46Z</dcterms:modified>
</cp:coreProperties>
</file>