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2" i="1"/>
  <c r="C42"/>
  <c r="E36"/>
  <c r="E17" l="1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7"/>
  <c r="E38"/>
  <c r="E39"/>
  <c r="E40"/>
  <c r="E16"/>
  <c r="E42" l="1"/>
</calcChain>
</file>

<file path=xl/sharedStrings.xml><?xml version="1.0" encoding="utf-8"?>
<sst xmlns="http://schemas.openxmlformats.org/spreadsheetml/2006/main" count="110" uniqueCount="108">
  <si>
    <t xml:space="preserve">
(руб.)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</si>
  <si>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</si>
  <si>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Код бюджетной классификации Российской Федерации</t>
  </si>
  <si>
    <t>1</t>
  </si>
  <si>
    <t>3</t>
  </si>
  <si>
    <t>5</t>
  </si>
  <si>
    <t>ДОХОДЫ</t>
  </si>
  <si>
    <t>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</si>
  <si>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</si>
  <si>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1 01 02 01 0 01 0 000 110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</si>
  <si>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</si>
  <si>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1 03 02 23 0 01 0 000 110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</si>
  <si>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</si>
  <si>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1 03 02 24 0 01 0 000 110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</si>
  <si>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</si>
  <si>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1 03 02 25 0 01 0 000 110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</si>
  <si>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</si>
  <si>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1 06 01 03 0 10 0 000 110 </t>
  </si>
  <si>
    <t>Земельный налог с организаций, обладающих земельным участком, расположенным в границах сельских поселений</t>
  </si>
  <si>
    <t xml:space="preserve">1 06 06 03 3 10 0 000 110 </t>
  </si>
  <si>
    <t>Земельный налог с физических лиц, обладающих земельным участком, расположенным в границах сельских поселений</t>
  </si>
  <si>
    <t xml:space="preserve">1 06 06 04 3 10 0 000 110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</si>
  <si>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</si>
  <si>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 xml:space="preserve">1 08 04 02 0 01 1 000 110 </t>
  </si>
  <si>
    <t>Неналоговые доходы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</si>
  <si>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</si>
  <si>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1 11 05 03 5 10 0 000 120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</si>
  <si>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</si>
  <si>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1 11 09 04 5 10 0 000 120 </t>
  </si>
  <si>
    <t>Муниципальное казенное учреждение культуры МО Кикеринское сельское поселение "Культурно-досуговое учреждение Кикеринского сельского поселения"</t>
  </si>
  <si>
    <t xml:space="preserve">1 13 01 99 5 10 0 128 130 </t>
  </si>
  <si>
    <t>Дотации на выравнивание бюджетной обеспеченности бюджетам сельских поселений Волосовского муниципального района Ленинградской области за счет средств областного бюджета Ленинградской области</t>
  </si>
  <si>
    <t>Дотации на выравнивание бюджетной обеспеченности бюджетам сельских поселений Волосовского муниципального района Ленинградской области за счет районного фонда финансовой поддержки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</si>
  <si>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</si>
  <si>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Ленинградской области на реализацию комплекса мероприятий по борьбе с борщевиком Сосновского на территориях муниципальных образований Ленинградской области в рамках реализации подпрограммы "Устойчивое развитие сельских территорий Ленинградской области на 2014-2017 годы и на период до 2020 года" государственной программы Ленинградской области "Развитие сельского хозяйства Ленинградской области"</t>
  </si>
  <si>
    <t>Субсидии бюджетам сельских поселений на обеспечение стимулирующих выплат работникам муниципальных учреждений культуры Ленинградской области</t>
  </si>
  <si>
    <t>Субвенции бюджетам сельских поселений на осуществление отдельных государственных полномочий Ленинградской области на осуществление отдельных государственных полномочий Ленинградской области в сфере административных правоотношений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</si>
  <si>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</si>
  <si>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 бюджетам сельских поселений Волосовского муниципального района Ленинградской области по организации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зимний период (по расчистке от снега)</t>
  </si>
  <si>
    <t>Иные межбюджетные трансферты бюджетам сельских поселений Волосовского муниципального района Ленинградской области на поддержку муниципальных образований Ленинградской области по развитию общественной инфраструктуры муниципального значения в Волосовском муниципальном районе Ленинградской области</t>
  </si>
  <si>
    <t>ИТОГО ДОХОДОВ</t>
  </si>
  <si>
    <t>УТВЕРЖДЕНО</t>
  </si>
  <si>
    <t>Решением совета депутатов</t>
  </si>
  <si>
    <t>МО Кикеринсоке сельское поселение</t>
  </si>
  <si>
    <t>Волосовского района Ленинградской области</t>
  </si>
  <si>
    <t>% исполнения</t>
  </si>
  <si>
    <t>Безмозмездные поступления</t>
  </si>
  <si>
    <t>0</t>
  </si>
  <si>
    <t>Поступление доходов в бюджет муниципального образования Кикеринское сельское поселение Волосовского муниципального района Ленинградской области на 2019 год.</t>
  </si>
  <si>
    <t>Ассигнования по Решению 2019</t>
  </si>
  <si>
    <t>Исполнение Сумма                                   ( рублей)                                                 2019 год</t>
  </si>
  <si>
    <t>3700,00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</si>
  <si>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</si>
  <si>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1 14 02 05 2 10 0 000 410 </t>
  </si>
  <si>
    <t>0,0</t>
  </si>
  <si>
    <t xml:space="preserve">2 02 15 00 1 10 0 001 150 </t>
  </si>
  <si>
    <t xml:space="preserve">2 02 15 00 1 10 0 002 150 </t>
  </si>
  <si>
    <t xml:space="preserve">2 02 20 21 6 10 0 000 150 </t>
  </si>
  <si>
    <t>Субсидии бюджетам сельских поселений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</si>
  <si>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2 02 29 99 9 10 0 000 150 </t>
  </si>
  <si>
    <t>2 02 29 99 9 10 0 007 150</t>
  </si>
  <si>
    <t xml:space="preserve">2 02 29 99 9 10 0 004 150 </t>
  </si>
  <si>
    <t xml:space="preserve">2 02 30 02 4 10 0 001 150 </t>
  </si>
  <si>
    <t xml:space="preserve">2 02 35 11 8 10 0 000 150 </t>
  </si>
  <si>
    <t xml:space="preserve">2 02 40 01 4 10 0 002 150 </t>
  </si>
  <si>
    <t xml:space="preserve">2 02 49 99 9 10 2 000 150 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</si>
  <si>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</si>
  <si>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2 19 60 01 0 10 0 000 150</t>
  </si>
  <si>
    <t>0,00</t>
  </si>
  <si>
    <t>800 000,00</t>
  </si>
  <si>
    <t>3 424 500,00</t>
  </si>
  <si>
    <t>135 600,00</t>
  </si>
  <si>
    <t>680 900,00</t>
  </si>
  <si>
    <t>216 200,00</t>
  </si>
  <si>
    <t>5 100 000,00</t>
  </si>
  <si>
    <t>85 512,00</t>
  </si>
  <si>
    <t>478 900,00</t>
  </si>
  <si>
    <t>927 300,00</t>
  </si>
  <si>
    <t>1 028 800,00</t>
  </si>
  <si>
    <t>3 520,00</t>
  </si>
  <si>
    <t>278 300,00</t>
  </si>
  <si>
    <t>24 100,00</t>
  </si>
  <si>
    <t>18 075,00</t>
  </si>
  <si>
    <t>18 600,00</t>
  </si>
  <si>
    <t>3152,91</t>
  </si>
  <si>
    <t>568402,3</t>
  </si>
  <si>
    <t>58871,86</t>
  </si>
  <si>
    <t>3371053,20</t>
  </si>
  <si>
    <t>581357,07</t>
  </si>
  <si>
    <t>7120183,12</t>
  </si>
  <si>
    <t>3 009 755,91</t>
  </si>
  <si>
    <t>352000,00</t>
  </si>
  <si>
    <t>193479,65</t>
  </si>
  <si>
    <t>799795,92</t>
  </si>
  <si>
    <t>116000,00</t>
  </si>
  <si>
    <t>56000,00</t>
  </si>
  <si>
    <t>1741755,91</t>
  </si>
  <si>
    <t>14 976 927,24</t>
  </si>
  <si>
    <t>6 126 378,85</t>
  </si>
  <si>
    <t>3 082 050,00</t>
  </si>
  <si>
    <t>110 580,00</t>
  </si>
  <si>
    <t>1049275,57</t>
  </si>
  <si>
    <t>42756,00</t>
  </si>
  <si>
    <t>927300,00</t>
  </si>
  <si>
    <t>208725,00</t>
  </si>
  <si>
    <t>2382455,24</t>
  </si>
  <si>
    <t>1374967,75</t>
  </si>
  <si>
    <t>от 19 декабря 2019 года № 36</t>
  </si>
</sst>
</file>

<file path=xl/styles.xml><?xml version="1.0" encoding="utf-8"?>
<styleSheet xmlns="http://schemas.openxmlformats.org/spreadsheetml/2006/main">
  <numFmts count="1">
    <numFmt numFmtId="164" formatCode="?"/>
  </numFmts>
  <fonts count="10">
    <font>
      <sz val="11"/>
      <color theme="1"/>
      <name val="Calibri"/>
      <family val="2"/>
      <charset val="204"/>
      <scheme val="minor"/>
    </font>
    <font>
      <b/>
      <sz val="14"/>
      <color indexed="0"/>
      <name val="Times New Roman"/>
    </font>
    <font>
      <sz val="14"/>
      <color indexed="8"/>
      <name val="Times New Roman CYR"/>
    </font>
    <font>
      <b/>
      <sz val="12"/>
      <color indexed="0"/>
      <name val="Times New Roman"/>
    </font>
    <font>
      <sz val="12"/>
      <color indexed="0"/>
      <name val="Times New Roman"/>
    </font>
    <font>
      <b/>
      <sz val="11"/>
      <color theme="1"/>
      <name val="Calibri"/>
      <family val="2"/>
      <charset val="204"/>
      <scheme val="minor"/>
    </font>
    <font>
      <sz val="12"/>
      <color indexed="0"/>
      <name val="Times New Roman"/>
      <family val="1"/>
      <charset val="204"/>
    </font>
    <font>
      <b/>
      <sz val="14"/>
      <color indexed="8"/>
      <name val="Times New Roman CYR"/>
    </font>
    <font>
      <b/>
      <sz val="12"/>
      <color indexed="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4" fontId="7" fillId="0" borderId="1" xfId="0" applyNumberFormat="1" applyFont="1" applyFill="1" applyBorder="1" applyAlignment="1">
      <alignment horizontal="right" wrapText="1"/>
    </xf>
    <xf numFmtId="164" fontId="8" fillId="0" borderId="1" xfId="0" applyNumberFormat="1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9" fontId="7" fillId="0" borderId="1" xfId="1" applyFont="1" applyFill="1" applyBorder="1" applyAlignment="1">
      <alignment horizontal="right" wrapText="1"/>
    </xf>
    <xf numFmtId="0" fontId="6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Normal="100" zoomScaleSheetLayoutView="100" workbookViewId="0">
      <selection activeCell="D6" sqref="D6:E6"/>
    </sheetView>
  </sheetViews>
  <sheetFormatPr defaultRowHeight="15"/>
  <cols>
    <col min="1" max="1" width="86.85546875" customWidth="1"/>
    <col min="2" max="2" width="27.140625" customWidth="1"/>
    <col min="3" max="3" width="19.85546875" customWidth="1"/>
    <col min="4" max="4" width="19.5703125" customWidth="1"/>
    <col min="5" max="5" width="15.140625" customWidth="1"/>
  </cols>
  <sheetData>
    <row r="1" spans="1:5">
      <c r="E1" s="8"/>
    </row>
    <row r="2" spans="1:5">
      <c r="E2" s="8" t="s">
        <v>41</v>
      </c>
    </row>
    <row r="3" spans="1:5">
      <c r="C3" s="22" t="s">
        <v>42</v>
      </c>
      <c r="D3" s="22"/>
      <c r="E3" s="22"/>
    </row>
    <row r="4" spans="1:5">
      <c r="E4" s="8" t="s">
        <v>43</v>
      </c>
    </row>
    <row r="5" spans="1:5">
      <c r="E5" s="8" t="s">
        <v>44</v>
      </c>
    </row>
    <row r="6" spans="1:5">
      <c r="D6" s="22" t="s">
        <v>107</v>
      </c>
      <c r="E6" s="22"/>
    </row>
    <row r="7" spans="1:5">
      <c r="E7" s="8"/>
    </row>
    <row r="9" spans="1:5" ht="42.75" customHeight="1">
      <c r="A9" s="23" t="s">
        <v>48</v>
      </c>
      <c r="B9" s="23"/>
      <c r="C9" s="23"/>
      <c r="D9" s="23"/>
      <c r="E9" s="23"/>
    </row>
    <row r="10" spans="1:5" ht="18.75">
      <c r="E10" s="1" t="s">
        <v>0</v>
      </c>
    </row>
    <row r="11" spans="1:5" ht="15" customHeight="1">
      <c r="A11" s="24" t="s">
        <v>1</v>
      </c>
      <c r="B11" s="24" t="s">
        <v>2</v>
      </c>
      <c r="C11" s="24" t="s">
        <v>49</v>
      </c>
      <c r="D11" s="26" t="s">
        <v>50</v>
      </c>
      <c r="E11" s="24" t="s">
        <v>45</v>
      </c>
    </row>
    <row r="12" spans="1:5" ht="15" customHeight="1">
      <c r="A12" s="24"/>
      <c r="B12" s="24"/>
      <c r="C12" s="25"/>
      <c r="D12" s="27"/>
      <c r="E12" s="25"/>
    </row>
    <row r="13" spans="1:5" ht="20.25" customHeight="1">
      <c r="A13" s="24"/>
      <c r="B13" s="24"/>
      <c r="C13" s="25"/>
      <c r="D13" s="28"/>
      <c r="E13" s="25"/>
    </row>
    <row r="14" spans="1:5" ht="18.75">
      <c r="A14" s="2" t="s">
        <v>3</v>
      </c>
      <c r="B14" s="2" t="s">
        <v>4</v>
      </c>
      <c r="C14" s="2"/>
      <c r="D14" s="2"/>
      <c r="E14" s="2" t="s">
        <v>5</v>
      </c>
    </row>
    <row r="15" spans="1:5" ht="18.75">
      <c r="A15" s="3" t="s">
        <v>6</v>
      </c>
      <c r="B15" s="4"/>
      <c r="C15" s="4"/>
      <c r="D15" s="4"/>
      <c r="E15" s="5"/>
    </row>
    <row r="16" spans="1:5" s="12" customFormat="1" ht="18.75">
      <c r="A16" s="10" t="s">
        <v>7</v>
      </c>
      <c r="B16" s="11"/>
      <c r="C16" s="18">
        <v>10766000</v>
      </c>
      <c r="D16" s="18" t="s">
        <v>89</v>
      </c>
      <c r="E16" s="16">
        <f>D16/C16</f>
        <v>0.66135826862344416</v>
      </c>
    </row>
    <row r="17" spans="1:5" ht="71.25" customHeight="1">
      <c r="A17" s="6" t="s">
        <v>8</v>
      </c>
      <c r="B17" s="7" t="s">
        <v>9</v>
      </c>
      <c r="C17" s="19">
        <v>2850000</v>
      </c>
      <c r="D17" s="19">
        <v>2181582.87</v>
      </c>
      <c r="E17" s="16">
        <f t="shared" ref="E17:E40" si="0">D17/C17</f>
        <v>0.76546767368421054</v>
      </c>
    </row>
    <row r="18" spans="1:5" ht="51.75" customHeight="1">
      <c r="A18" s="6" t="s">
        <v>10</v>
      </c>
      <c r="B18" s="7" t="s">
        <v>11</v>
      </c>
      <c r="C18" s="19">
        <v>396600</v>
      </c>
      <c r="D18" s="19">
        <v>344572.91</v>
      </c>
      <c r="E18" s="16">
        <f t="shared" si="0"/>
        <v>0.86881722138174478</v>
      </c>
    </row>
    <row r="19" spans="1:5" ht="68.25" customHeight="1">
      <c r="A19" s="6" t="s">
        <v>12</v>
      </c>
      <c r="B19" s="7" t="s">
        <v>13</v>
      </c>
      <c r="C19" s="20" t="s">
        <v>51</v>
      </c>
      <c r="D19" s="19" t="s">
        <v>84</v>
      </c>
      <c r="E19" s="16">
        <f t="shared" si="0"/>
        <v>0.85213783783783781</v>
      </c>
    </row>
    <row r="20" spans="1:5" ht="50.25" customHeight="1">
      <c r="A20" s="6" t="s">
        <v>14</v>
      </c>
      <c r="B20" s="7" t="s">
        <v>15</v>
      </c>
      <c r="C20" s="20" t="s">
        <v>72</v>
      </c>
      <c r="D20" s="19" t="s">
        <v>85</v>
      </c>
      <c r="E20" s="16">
        <f t="shared" si="0"/>
        <v>0.83478087824937586</v>
      </c>
    </row>
    <row r="21" spans="1:5" ht="41.25" customHeight="1">
      <c r="A21" s="6" t="s">
        <v>16</v>
      </c>
      <c r="B21" s="7" t="s">
        <v>17</v>
      </c>
      <c r="C21" s="20" t="s">
        <v>73</v>
      </c>
      <c r="D21" s="19" t="s">
        <v>86</v>
      </c>
      <c r="E21" s="16">
        <f t="shared" si="0"/>
        <v>0.27230277520814061</v>
      </c>
    </row>
    <row r="22" spans="1:5" ht="39.75" customHeight="1">
      <c r="A22" s="6" t="s">
        <v>18</v>
      </c>
      <c r="B22" s="7" t="s">
        <v>19</v>
      </c>
      <c r="C22" s="20" t="s">
        <v>74</v>
      </c>
      <c r="D22" s="19" t="s">
        <v>87</v>
      </c>
      <c r="E22" s="16">
        <f t="shared" si="0"/>
        <v>0.66099082352941185</v>
      </c>
    </row>
    <row r="23" spans="1:5" ht="39" customHeight="1">
      <c r="A23" s="6" t="s">
        <v>20</v>
      </c>
      <c r="B23" s="7" t="s">
        <v>21</v>
      </c>
      <c r="C23" s="21">
        <v>1500000</v>
      </c>
      <c r="D23" s="19" t="s">
        <v>88</v>
      </c>
      <c r="E23" s="16">
        <f t="shared" si="0"/>
        <v>0.38757137999999997</v>
      </c>
    </row>
    <row r="24" spans="1:5" ht="68.25" customHeight="1">
      <c r="A24" s="6" t="s">
        <v>22</v>
      </c>
      <c r="B24" s="7" t="s">
        <v>23</v>
      </c>
      <c r="C24" s="20" t="s">
        <v>83</v>
      </c>
      <c r="D24" s="19">
        <v>11190</v>
      </c>
      <c r="E24" s="16">
        <f t="shared" si="0"/>
        <v>0.60161290322580641</v>
      </c>
    </row>
    <row r="25" spans="1:5" s="12" customFormat="1" ht="18.75">
      <c r="A25" s="10" t="s">
        <v>24</v>
      </c>
      <c r="B25" s="11"/>
      <c r="C25" s="11" t="s">
        <v>90</v>
      </c>
      <c r="D25" s="11" t="s">
        <v>101</v>
      </c>
      <c r="E25" s="16">
        <f t="shared" si="0"/>
        <v>0.34862480592321521</v>
      </c>
    </row>
    <row r="26" spans="1:5" ht="68.25" customHeight="1">
      <c r="A26" s="6" t="s">
        <v>25</v>
      </c>
      <c r="B26" s="7" t="s">
        <v>26</v>
      </c>
      <c r="C26" s="9" t="s">
        <v>91</v>
      </c>
      <c r="D26" s="9" t="s">
        <v>92</v>
      </c>
      <c r="E26" s="16">
        <f t="shared" si="0"/>
        <v>0.54965809659090903</v>
      </c>
    </row>
    <row r="27" spans="1:5" ht="87.75" customHeight="1">
      <c r="A27" s="6" t="s">
        <v>27</v>
      </c>
      <c r="B27" s="7" t="s">
        <v>28</v>
      </c>
      <c r="C27" s="7" t="s">
        <v>69</v>
      </c>
      <c r="D27" s="9" t="s">
        <v>93</v>
      </c>
      <c r="E27" s="16">
        <f t="shared" si="0"/>
        <v>0.99974490000000005</v>
      </c>
    </row>
    <row r="28" spans="1:5" ht="44.25" customHeight="1">
      <c r="A28" s="6" t="s">
        <v>29</v>
      </c>
      <c r="B28" s="7" t="s">
        <v>30</v>
      </c>
      <c r="C28" s="9" t="s">
        <v>94</v>
      </c>
      <c r="D28" s="9" t="s">
        <v>95</v>
      </c>
      <c r="E28" s="16">
        <f t="shared" si="0"/>
        <v>0.48275862068965519</v>
      </c>
    </row>
    <row r="29" spans="1:5" ht="69.75" customHeight="1">
      <c r="A29" s="6" t="s">
        <v>52</v>
      </c>
      <c r="B29" s="7" t="s">
        <v>53</v>
      </c>
      <c r="C29" s="9" t="s">
        <v>96</v>
      </c>
      <c r="D29" s="7" t="s">
        <v>54</v>
      </c>
      <c r="E29" s="16">
        <f t="shared" si="0"/>
        <v>0</v>
      </c>
    </row>
    <row r="30" spans="1:5" s="12" customFormat="1" ht="35.25" customHeight="1">
      <c r="A30" s="14" t="s">
        <v>46</v>
      </c>
      <c r="B30" s="15"/>
      <c r="C30" s="15" t="s">
        <v>97</v>
      </c>
      <c r="D30" s="15" t="s">
        <v>98</v>
      </c>
      <c r="E30" s="16">
        <f t="shared" si="0"/>
        <v>0.40905445768861193</v>
      </c>
    </row>
    <row r="31" spans="1:5" ht="60.75" customHeight="1">
      <c r="A31" s="6" t="s">
        <v>31</v>
      </c>
      <c r="B31" s="7" t="s">
        <v>55</v>
      </c>
      <c r="C31" s="7" t="s">
        <v>70</v>
      </c>
      <c r="D31" s="9" t="s">
        <v>99</v>
      </c>
      <c r="E31" s="16">
        <f t="shared" si="0"/>
        <v>0.9</v>
      </c>
    </row>
    <row r="32" spans="1:5" ht="51.75" customHeight="1">
      <c r="A32" s="6" t="s">
        <v>32</v>
      </c>
      <c r="B32" s="7" t="s">
        <v>56</v>
      </c>
      <c r="C32" s="7" t="s">
        <v>71</v>
      </c>
      <c r="D32" s="9" t="s">
        <v>100</v>
      </c>
      <c r="E32" s="16">
        <f t="shared" si="0"/>
        <v>0.81548672566371683</v>
      </c>
    </row>
    <row r="33" spans="1:5" ht="64.5" customHeight="1">
      <c r="A33" s="6" t="s">
        <v>33</v>
      </c>
      <c r="B33" s="7" t="s">
        <v>57</v>
      </c>
      <c r="C33" s="7" t="s">
        <v>76</v>
      </c>
      <c r="D33" s="7" t="s">
        <v>47</v>
      </c>
      <c r="E33" s="16">
        <f t="shared" si="0"/>
        <v>0</v>
      </c>
    </row>
    <row r="34" spans="1:5" ht="99.75" customHeight="1">
      <c r="A34" s="6" t="s">
        <v>34</v>
      </c>
      <c r="B34" s="7" t="s">
        <v>61</v>
      </c>
      <c r="C34" s="7" t="s">
        <v>75</v>
      </c>
      <c r="D34" s="9" t="s">
        <v>102</v>
      </c>
      <c r="E34" s="16">
        <f t="shared" si="0"/>
        <v>0.5</v>
      </c>
    </row>
    <row r="35" spans="1:5" ht="38.25" customHeight="1">
      <c r="A35" s="6" t="s">
        <v>35</v>
      </c>
      <c r="B35" s="7" t="s">
        <v>60</v>
      </c>
      <c r="C35" s="7" t="s">
        <v>77</v>
      </c>
      <c r="D35" s="9" t="s">
        <v>103</v>
      </c>
      <c r="E35" s="16">
        <f t="shared" si="0"/>
        <v>1</v>
      </c>
    </row>
    <row r="36" spans="1:5" ht="71.25" customHeight="1">
      <c r="A36" s="6" t="s">
        <v>58</v>
      </c>
      <c r="B36" s="7" t="s">
        <v>59</v>
      </c>
      <c r="C36" s="7" t="s">
        <v>78</v>
      </c>
      <c r="D36" s="7" t="s">
        <v>47</v>
      </c>
      <c r="E36" s="16">
        <f t="shared" si="0"/>
        <v>0</v>
      </c>
    </row>
    <row r="37" spans="1:5" ht="66.75" customHeight="1">
      <c r="A37" s="6" t="s">
        <v>36</v>
      </c>
      <c r="B37" s="7" t="s">
        <v>62</v>
      </c>
      <c r="C37" s="7" t="s">
        <v>79</v>
      </c>
      <c r="D37" s="7" t="s">
        <v>79</v>
      </c>
      <c r="E37" s="16">
        <f t="shared" si="0"/>
        <v>1</v>
      </c>
    </row>
    <row r="38" spans="1:5" ht="42" customHeight="1">
      <c r="A38" s="6" t="s">
        <v>37</v>
      </c>
      <c r="B38" s="7" t="s">
        <v>63</v>
      </c>
      <c r="C38" s="7" t="s">
        <v>80</v>
      </c>
      <c r="D38" s="9" t="s">
        <v>104</v>
      </c>
      <c r="E38" s="16">
        <f t="shared" si="0"/>
        <v>0.75</v>
      </c>
    </row>
    <row r="39" spans="1:5" ht="99.75" customHeight="1">
      <c r="A39" s="6" t="s">
        <v>38</v>
      </c>
      <c r="B39" s="7" t="s">
        <v>64</v>
      </c>
      <c r="C39" s="7" t="s">
        <v>81</v>
      </c>
      <c r="D39" s="7" t="s">
        <v>82</v>
      </c>
      <c r="E39" s="16">
        <f t="shared" si="0"/>
        <v>0.75</v>
      </c>
    </row>
    <row r="40" spans="1:5" ht="83.25" customHeight="1">
      <c r="A40" s="6" t="s">
        <v>39</v>
      </c>
      <c r="B40" s="7" t="s">
        <v>65</v>
      </c>
      <c r="C40" s="9" t="s">
        <v>105</v>
      </c>
      <c r="D40" s="9" t="s">
        <v>106</v>
      </c>
      <c r="E40" s="16">
        <f t="shared" si="0"/>
        <v>0.57712217502142871</v>
      </c>
    </row>
    <row r="41" spans="1:5" ht="47.25" customHeight="1">
      <c r="A41" s="6" t="s">
        <v>66</v>
      </c>
      <c r="B41" s="7" t="s">
        <v>67</v>
      </c>
      <c r="C41" s="9" t="s">
        <v>68</v>
      </c>
      <c r="D41" s="17">
        <v>-537304.9</v>
      </c>
      <c r="E41" s="16"/>
    </row>
    <row r="42" spans="1:5" s="12" customFormat="1" ht="18.75">
      <c r="A42" s="10" t="s">
        <v>40</v>
      </c>
      <c r="B42" s="11"/>
      <c r="C42" s="13">
        <f>SUM(C16+C25+C30)</f>
        <v>28752683.149999999</v>
      </c>
      <c r="D42" s="13">
        <f>SUM(D16+D25+D30)</f>
        <v>14295837.539999999</v>
      </c>
      <c r="E42" s="16">
        <f>D42/C42</f>
        <v>0.49720012095636368</v>
      </c>
    </row>
  </sheetData>
  <mergeCells count="8">
    <mergeCell ref="C3:E3"/>
    <mergeCell ref="D6:E6"/>
    <mergeCell ref="A9:E9"/>
    <mergeCell ref="A11:A13"/>
    <mergeCell ref="B11:B13"/>
    <mergeCell ref="E11:E13"/>
    <mergeCell ref="C11:C13"/>
    <mergeCell ref="D11:D13"/>
  </mergeCells>
  <pageMargins left="0.7" right="0.7" top="0.75" bottom="0.75" header="0.3" footer="0.3"/>
  <pageSetup paperSize="9" scale="5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2019-12-19T12:00:46Z</dcterms:modified>
</cp:coreProperties>
</file>