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2120" windowHeight="7770" tabRatio="611" activeTab="1"/>
  </bookViews>
  <sheets>
    <sheet name="Утв Доходы 2024 - Прилож 3 " sheetId="1" r:id="rId1"/>
    <sheet name="Утв Доходы2025-2026Прилож4  " sheetId="2" r:id="rId2"/>
  </sheets>
  <definedNames>
    <definedName name="_xlnm.Print_Titles" localSheetId="0">'Утв Доходы 2024 - Прилож 3 '!$14:$14</definedName>
    <definedName name="_xlnm.Print_Titles" localSheetId="1">'Утв Доходы2025-2026Прилож4  '!$15:$15</definedName>
    <definedName name="_xlnm.Print_Area" localSheetId="0">'Утв Доходы 2024 - Прилож 3 '!$A$1:$D$67</definedName>
    <definedName name="_xlnm.Print_Area" localSheetId="1">'Утв Доходы2025-2026Прилож4  '!$A$1:$E$56</definedName>
  </definedNames>
  <calcPr fullCalcOnLoad="1"/>
</workbook>
</file>

<file path=xl/sharedStrings.xml><?xml version="1.0" encoding="utf-8"?>
<sst xmlns="http://schemas.openxmlformats.org/spreadsheetml/2006/main" count="207" uniqueCount="120">
  <si>
    <t>Иные межбюджетные трансферты</t>
  </si>
  <si>
    <t>Код бюджетной классификации</t>
  </si>
  <si>
    <t>Источник доходов</t>
  </si>
  <si>
    <t>Налоговые доходы</t>
  </si>
  <si>
    <t>НАЛОГИ НА ПРИБЫЛЬ, ДОХОДЫ</t>
  </si>
  <si>
    <t>НАЛОГИ НА СОВОКУПНЫЙ ДОХОД</t>
  </si>
  <si>
    <t>Единый сельскохозяйственный налог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</si>
  <si>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</si>
  <si>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</si>
  <si>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ДОХОДЫ ОТ ОКАЗАНИЯ ПЛАТНЫХ УСЛУГ И КОМПЕНСАЦИИ ЗАТРАТ ГОСУДАРСТВА</t>
  </si>
  <si>
    <t>БЕЗВОЗМЕЗДНЫЕ ПОСТУПЛЕНИЯ</t>
  </si>
  <si>
    <t>Сумма  (рублей)</t>
  </si>
  <si>
    <t>ВСЕГО ДОХОДОВ</t>
  </si>
  <si>
    <t>НАЛОГОВЫЕ И НЕНАЛОГОВЫЕ ДОХОДЫ</t>
  </si>
  <si>
    <t>ГОСУДАРСТВЕННАЯ ПОШЛИНА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</si>
  <si>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</si>
  <si>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>Прочие доходы от использования имущества и прав, находящихся в государственной и муниципальной  собственности (за исключением имущества бюджетных и автономных учреждений, а также  имущества государственных и муниципальных унитарных предприятий, в том числе казенных)</t>
  </si>
  <si>
    <t xml:space="preserve">Прочие доходы  от оказания платных услуг 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</si>
  <si>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</si>
  <si>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</si>
  <si>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 xml:space="preserve">Приложение   3 </t>
  </si>
  <si>
    <t xml:space="preserve">Налог на доходы физических лиц  </t>
  </si>
  <si>
    <t>Дотации бюджетам бюджетной системы Российской Федерации</t>
  </si>
  <si>
    <t xml:space="preserve">решением  совета депутатов     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</si>
  <si>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</si>
  <si>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</si>
  <si>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</si>
  <si>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</si>
  <si>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</si>
  <si>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</si>
  <si>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1 08 00000 00 0000 000</t>
  </si>
  <si>
    <t>1 11 05000 00 0000 120</t>
  </si>
  <si>
    <t>1 11 09000 00 0000 120</t>
  </si>
  <si>
    <t>1 13 01990 00 0000 130</t>
  </si>
  <si>
    <t>2 02 00000 00 0000 000</t>
  </si>
  <si>
    <t>1 05 03000 01 0000 110</t>
  </si>
  <si>
    <t>1 11 00000 00 0000 000</t>
  </si>
  <si>
    <t>1 13 00000 00 0000 000</t>
  </si>
  <si>
    <t>2 00 00000 00 0000 000</t>
  </si>
  <si>
    <t xml:space="preserve">                    УТВЕРЖДЕНЫ</t>
  </si>
  <si>
    <t xml:space="preserve">Прогнозируемые поступления </t>
  </si>
  <si>
    <t>БЕЗВОЗМЕЗДНЫЕ ПОСТУПЛЕНИЯ ОТ ДРУГИХ БЮДЖЕТОВ БЮДЖЕТНОЙ СИСТЕМЫ РОССИЙСКОЙ ФЕДЕРАЦИИ</t>
  </si>
  <si>
    <t xml:space="preserve">Приложение   4 </t>
  </si>
  <si>
    <t>2 02 10000 00 0000 150</t>
  </si>
  <si>
    <t>2 02 40000 00 0000 150</t>
  </si>
  <si>
    <t>1 08 04020 01 1000 110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</si>
  <si>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</si>
  <si>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1 11 05035 10 0000 120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</si>
  <si>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</si>
  <si>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</si>
  <si>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</si>
  <si>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2 02 16001 10 0000 150
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</si>
  <si>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</si>
  <si>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2 02 40014 10 0000 150
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</si>
  <si>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</si>
  <si>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Волосовского муниципального  района  Ленинградской  области</t>
  </si>
  <si>
    <t>1 13 02995 10 0000 130</t>
  </si>
  <si>
    <t>Прочие доходы от компенсации затрат бюджетов сельских поселений</t>
  </si>
  <si>
    <t>Доходы от компенсации затрат государства</t>
  </si>
  <si>
    <t>1 13 02000 00 0000 130</t>
  </si>
  <si>
    <t>НАЛОГИ НА ИМУЩЕСТВО</t>
  </si>
  <si>
    <t>1 06 00000 00 0000 110</t>
  </si>
  <si>
    <t>1 06 01030 10 0000 110</t>
  </si>
  <si>
    <t>1 06 06000 00 0000 110</t>
  </si>
  <si>
    <t>ЗЕМЕЛЬНЫЙ НАЛОГ</t>
  </si>
  <si>
    <t>Земельный налог с организаций, обладающих земельным участком, расположенным в границах сельских поселений</t>
  </si>
  <si>
    <t>1 06 06033 10 0000 110</t>
  </si>
  <si>
    <t>1 06 06043 10 0000 110</t>
  </si>
  <si>
    <t>Земельный налог с физических лиц, обладающих земельным участком, расположенным в границах сельских поселений</t>
  </si>
  <si>
    <t>1 06 01000 00 0000 110</t>
  </si>
  <si>
    <t>Налог на имущество физических лиц</t>
  </si>
  <si>
    <t>1 13 02990 00 0000 130</t>
  </si>
  <si>
    <t>Прочие доходы от компенсации затрат государства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</si>
  <si>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 </t>
  </si>
  <si>
    <t xml:space="preserve">муниципального образования  Калитинское сельское  поселение </t>
  </si>
  <si>
    <r>
      <t xml:space="preserve">1 13 01995 10 </t>
    </r>
    <r>
      <rPr>
        <b/>
        <sz val="12"/>
        <color indexed="8"/>
        <rFont val="Times New Roman"/>
        <family val="1"/>
      </rPr>
      <t>0127</t>
    </r>
    <r>
      <rPr>
        <sz val="12"/>
        <color indexed="8"/>
        <rFont val="Times New Roman"/>
        <family val="1"/>
      </rPr>
      <t xml:space="preserve"> 130</t>
    </r>
  </si>
  <si>
    <t xml:space="preserve">МКУ «ДК «Калитино» -  Прочие доходы от оказания платных услуг (работ) получателями средств бюджетов сельских поселений </t>
  </si>
  <si>
    <t>2025 год                  Сумма  (рублей)</t>
  </si>
  <si>
    <t>1 13 02065 10 0000 130</t>
  </si>
  <si>
    <t>Доходы, поступающие в порядке возмещения расходов, понесенных в связи с эксплуатацией имущества сельских поселений</t>
  </si>
  <si>
    <t xml:space="preserve"> доходов в  бюджет муниципального образования  Калитинское сельское  поселение Волосовского муниципального района Ленинградской области на плановый период 2025 и 2026 годов</t>
  </si>
  <si>
    <t>2026 год                  Сумма  (рублей)</t>
  </si>
  <si>
    <r>
      <t>доходов  в бюджет муниципального образования Калитинское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rFont val="Times New Roman"/>
        <family val="1"/>
      </rPr>
      <t>сельское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8"/>
        <rFont val="Times New Roman"/>
        <family val="1"/>
      </rPr>
      <t xml:space="preserve"> поселение Волосовского муниципального района Ленинградской области в 2024 году</t>
    </r>
  </si>
  <si>
    <t>от 13  декабря 2023 года № 243</t>
  </si>
  <si>
    <t>от 13 декабря 2023 года № 243</t>
  </si>
  <si>
    <t>2 02 20000 00 0000 150</t>
  </si>
  <si>
    <t>Субсидии бюджетам бюджетной системы Российской Федерации (межбюджетные субсидии)</t>
  </si>
  <si>
    <t>2 02 25555 10 0000 150</t>
  </si>
  <si>
    <t xml:space="preserve">Субсидии бюджетам сельских поселений на реализацию программ формирования современной городской среды </t>
  </si>
  <si>
    <t>2 02 29999 10 0000 150</t>
  </si>
  <si>
    <t>Прочие субсидии бюджетам сельских поселений</t>
  </si>
  <si>
    <t>2 02 30000 00 0000 150</t>
  </si>
  <si>
    <t>Субвенции бюджетам бюджетной системы Российской Федерации</t>
  </si>
  <si>
    <t xml:space="preserve">2 02 30024 10 0000 150
</t>
  </si>
  <si>
    <t>Субвенции бюджетам сельских поселений на выполнение передаваемых полномочий субъектов Российской Федерации</t>
  </si>
  <si>
    <t xml:space="preserve">2 02 35118 10 0000 150
</t>
  </si>
  <si>
    <t>Субвенции бюджетам сельских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</si>
  <si>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 xml:space="preserve">2 02 49999 10 0000 150
</t>
  </si>
  <si>
    <t>Прочие межбюджетные трансферты, передаваемые бюджетам сельских поселений</t>
  </si>
  <si>
    <t xml:space="preserve"> ВОЗВРАТ ОСТАТКОВ СУБСИДИЙ, СУБВЕНЦИЙ И ИНЫХ МЕЖБЮДЖЕТНЫХ ТРАНСФЕРТОВ, ИМЕЮЩИХ ЦЕЛЕВОЕ НАЗНАЧЕНИЕ, ПРОШЛЫХ ЛЕТ</t>
  </si>
  <si>
    <t>2 19 00000 00 0000 150</t>
  </si>
  <si>
    <t xml:space="preserve">  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</si>
  <si>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</si>
  <si>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 xml:space="preserve">2 19 00000 10 0000 150
</t>
  </si>
  <si>
    <t xml:space="preserve">2 19 60010 10 0000 150
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</si>
  <si>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</si>
  <si>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2 18 00000 00 0000 150</t>
  </si>
  <si>
    <t xml:space="preserve"> 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</si>
  <si>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 xml:space="preserve">2 18 00000 10 0000 150
</t>
  </si>
  <si>
    <t xml:space="preserve">2 18 60010 10 0000 150
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</si>
  <si>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</si>
  <si>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2 02 20216 10 0000 150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</si>
  <si>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</si>
  <si>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1 14 00000 00 0000 000</t>
  </si>
  <si>
    <t>ДОХОДЫ 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</si>
  <si>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</si>
  <si>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</si>
  <si>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</si>
  <si>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</si>
  <si>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(в редакции решения от 04.04.2024г. №252 )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</si>
</sst>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_-* #,##0_-;\-* #,##0_-;_-* &quot;-&quot;_-;_-@_-"/>
    <numFmt numFmtId="173" formatCode="_-* #,##0.00_-;\-* #,##0.00_-;_-* &quot;-&quot;??_-;_-@_-"/>
    <numFmt numFmtId="174" formatCode="000"/>
    <numFmt numFmtId="175" formatCode="0000000"/>
    <numFmt numFmtId="176" formatCode="0000"/>
    <numFmt numFmtId="177" formatCode="#,##0.0"/>
    <numFmt numFmtId="178" formatCode="#,##0.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b/>
      <sz val="14"/>
      <color indexed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</borders>
  <cellStyleXfs count="7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" fillId="0" borderId="0" xfId="59">
      <alignment/>
      <protection/>
    </xf>
    <xf numFmtId="0" fontId="4" fillId="0" borderId="0" xfId="59" applyBorder="1">
      <alignment/>
      <protection/>
    </xf>
    <xf numFmtId="4" fontId="5" fillId="33" borderId="0" xfId="59" applyNumberFormat="1" applyFont="1" applyFill="1" applyBorder="1" applyAlignment="1">
      <alignment horizontal="center"/>
      <protection/>
    </xf>
    <xf numFmtId="0" fontId="4" fillId="34" borderId="0" xfId="59" applyFill="1">
      <alignment/>
      <protection/>
    </xf>
    <xf numFmtId="0" fontId="5" fillId="0" borderId="0" xfId="59" applyFont="1" applyAlignment="1">
      <alignment horizontal="right"/>
      <protection/>
    </xf>
    <xf numFmtId="0" fontId="4" fillId="0" borderId="0" xfId="59" applyAlignment="1">
      <alignment horizontal="right"/>
      <protection/>
    </xf>
    <xf numFmtId="0" fontId="4" fillId="34" borderId="0" xfId="59" applyFill="1" applyAlignment="1">
      <alignment horizontal="right"/>
      <protection/>
    </xf>
    <xf numFmtId="0" fontId="9" fillId="0" borderId="0" xfId="59" applyFont="1">
      <alignment/>
      <protection/>
    </xf>
    <xf numFmtId="0" fontId="9" fillId="34" borderId="0" xfId="59" applyFont="1" applyFill="1">
      <alignment/>
      <protection/>
    </xf>
    <xf numFmtId="0" fontId="6" fillId="0" borderId="0" xfId="59" applyFont="1" applyAlignment="1">
      <alignment/>
      <protection/>
    </xf>
    <xf numFmtId="0" fontId="10" fillId="34" borderId="10" xfId="59" applyFont="1" applyFill="1" applyBorder="1" applyAlignment="1">
      <alignment horizontal="center" wrapText="1"/>
      <protection/>
    </xf>
    <xf numFmtId="0" fontId="10" fillId="34" borderId="10" xfId="59" applyFont="1" applyFill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left" vertical="top"/>
    </xf>
    <xf numFmtId="0" fontId="10" fillId="34" borderId="10" xfId="0" applyFont="1" applyFill="1" applyBorder="1" applyAlignment="1">
      <alignment vertical="top" wrapText="1"/>
    </xf>
    <xf numFmtId="0" fontId="5" fillId="34" borderId="10" xfId="59" applyFont="1" applyFill="1" applyBorder="1" applyAlignment="1">
      <alignment horizontal="left" vertical="top"/>
      <protection/>
    </xf>
    <xf numFmtId="0" fontId="5" fillId="34" borderId="10" xfId="0" applyFont="1" applyFill="1" applyBorder="1" applyAlignment="1">
      <alignment horizontal="left" vertical="top"/>
    </xf>
    <xf numFmtId="0" fontId="5" fillId="34" borderId="10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justify" vertical="top" wrapText="1"/>
    </xf>
    <xf numFmtId="0" fontId="10" fillId="34" borderId="10" xfId="0" applyFont="1" applyFill="1" applyBorder="1" applyAlignment="1">
      <alignment vertical="top"/>
    </xf>
    <xf numFmtId="0" fontId="5" fillId="34" borderId="10" xfId="0" applyFont="1" applyFill="1" applyBorder="1" applyAlignment="1">
      <alignment vertical="top"/>
    </xf>
    <xf numFmtId="0" fontId="10" fillId="0" borderId="10" xfId="59" applyFont="1" applyBorder="1" applyAlignment="1">
      <alignment horizontal="center" wrapText="1"/>
      <protection/>
    </xf>
    <xf numFmtId="0" fontId="11" fillId="34" borderId="10" xfId="0" applyFont="1" applyFill="1" applyBorder="1" applyAlignment="1">
      <alignment horizontal="left" vertical="top"/>
    </xf>
    <xf numFmtId="0" fontId="5" fillId="34" borderId="11" xfId="0" applyFont="1" applyFill="1" applyBorder="1" applyAlignment="1">
      <alignment vertical="top" wrapText="1"/>
    </xf>
    <xf numFmtId="0" fontId="5" fillId="34" borderId="10" xfId="0" applyFont="1" applyFill="1" applyBorder="1" applyAlignment="1">
      <alignment horizontal="left" vertical="top" wrapText="1"/>
    </xf>
    <xf numFmtId="4" fontId="11" fillId="34" borderId="12" xfId="59" applyNumberFormat="1" applyFont="1" applyFill="1" applyBorder="1" applyAlignment="1">
      <alignment horizontal="center" vertical="top"/>
      <protection/>
    </xf>
    <xf numFmtId="4" fontId="11" fillId="34" borderId="10" xfId="59" applyNumberFormat="1" applyFont="1" applyFill="1" applyBorder="1" applyAlignment="1">
      <alignment horizontal="center" vertical="top"/>
      <protection/>
    </xf>
    <xf numFmtId="4" fontId="12" fillId="34" borderId="10" xfId="59" applyNumberFormat="1" applyFont="1" applyFill="1" applyBorder="1" applyAlignment="1">
      <alignment horizontal="center" vertical="top"/>
      <protection/>
    </xf>
    <xf numFmtId="4" fontId="11" fillId="0" borderId="10" xfId="59" applyNumberFormat="1" applyFont="1" applyFill="1" applyBorder="1" applyAlignment="1">
      <alignment horizontal="center" vertical="top"/>
      <protection/>
    </xf>
    <xf numFmtId="4" fontId="11" fillId="0" borderId="12" xfId="59" applyNumberFormat="1" applyFont="1" applyFill="1" applyBorder="1" applyAlignment="1">
      <alignment horizontal="center" vertical="top"/>
      <protection/>
    </xf>
    <xf numFmtId="4" fontId="12" fillId="0" borderId="10" xfId="59" applyNumberFormat="1" applyFont="1" applyFill="1" applyBorder="1" applyAlignment="1">
      <alignment horizontal="center" vertical="top"/>
      <protection/>
    </xf>
    <xf numFmtId="4" fontId="11" fillId="34" borderId="13" xfId="0" applyNumberFormat="1" applyFont="1" applyFill="1" applyBorder="1" applyAlignment="1">
      <alignment horizontal="center" vertical="top" wrapText="1"/>
    </xf>
    <xf numFmtId="0" fontId="13" fillId="34" borderId="0" xfId="59" applyFont="1" applyFill="1">
      <alignment/>
      <protection/>
    </xf>
    <xf numFmtId="0" fontId="4" fillId="0" borderId="0" xfId="59" applyProtection="1">
      <alignment/>
      <protection locked="0"/>
    </xf>
    <xf numFmtId="0" fontId="5" fillId="0" borderId="0" xfId="59" applyFont="1" applyAlignment="1" applyProtection="1">
      <alignment horizontal="right"/>
      <protection locked="0"/>
    </xf>
    <xf numFmtId="0" fontId="4" fillId="0" borderId="0" xfId="59" applyAlignment="1" applyProtection="1">
      <alignment horizontal="right"/>
      <protection locked="0"/>
    </xf>
    <xf numFmtId="0" fontId="9" fillId="0" borderId="0" xfId="59" applyFont="1" applyProtection="1">
      <alignment/>
      <protection locked="0"/>
    </xf>
    <xf numFmtId="0" fontId="9" fillId="0" borderId="0" xfId="59" applyFont="1" applyAlignment="1" applyProtection="1">
      <alignment horizontal="right"/>
      <protection locked="0"/>
    </xf>
    <xf numFmtId="0" fontId="4" fillId="34" borderId="0" xfId="59" applyFill="1" applyProtection="1">
      <alignment/>
      <protection locked="0"/>
    </xf>
    <xf numFmtId="0" fontId="13" fillId="34" borderId="0" xfId="59" applyFont="1" applyFill="1" applyProtection="1">
      <alignment/>
      <protection locked="0"/>
    </xf>
    <xf numFmtId="0" fontId="4" fillId="34" borderId="0" xfId="59" applyFill="1" applyAlignment="1" applyProtection="1">
      <alignment horizontal="right"/>
      <protection locked="0"/>
    </xf>
    <xf numFmtId="0" fontId="10" fillId="34" borderId="10" xfId="59" applyFont="1" applyFill="1" applyBorder="1" applyAlignment="1" applyProtection="1">
      <alignment horizontal="center" wrapText="1"/>
      <protection locked="0"/>
    </xf>
    <xf numFmtId="0" fontId="10" fillId="34" borderId="10" xfId="59" applyFont="1" applyFill="1" applyBorder="1" applyAlignment="1" applyProtection="1">
      <alignment horizontal="center" vertical="center" wrapText="1"/>
      <protection locked="0"/>
    </xf>
    <xf numFmtId="0" fontId="10" fillId="34" borderId="10" xfId="59" applyFont="1" applyFill="1" applyBorder="1" applyAlignment="1" applyProtection="1">
      <alignment horizontal="center" vertical="center"/>
      <protection locked="0"/>
    </xf>
    <xf numFmtId="0" fontId="10" fillId="34" borderId="10" xfId="0" applyFont="1" applyFill="1" applyBorder="1" applyAlignment="1" applyProtection="1">
      <alignment horizontal="left" vertical="top"/>
      <protection locked="0"/>
    </xf>
    <xf numFmtId="0" fontId="10" fillId="34" borderId="10" xfId="0" applyFont="1" applyFill="1" applyBorder="1" applyAlignment="1" applyProtection="1">
      <alignment vertical="top" wrapText="1"/>
      <protection locked="0"/>
    </xf>
    <xf numFmtId="4" fontId="12" fillId="0" borderId="10" xfId="59" applyNumberFormat="1" applyFont="1" applyFill="1" applyBorder="1" applyAlignment="1" applyProtection="1">
      <alignment horizontal="center" vertical="top"/>
      <protection locked="0"/>
    </xf>
    <xf numFmtId="0" fontId="5" fillId="34" borderId="10" xfId="59" applyFont="1" applyFill="1" applyBorder="1" applyAlignment="1" applyProtection="1">
      <alignment horizontal="left" vertical="top"/>
      <protection locked="0"/>
    </xf>
    <xf numFmtId="4" fontId="12" fillId="34" borderId="10" xfId="59" applyNumberFormat="1" applyFont="1" applyFill="1" applyBorder="1" applyAlignment="1" applyProtection="1">
      <alignment horizontal="center" vertical="top"/>
      <protection locked="0"/>
    </xf>
    <xf numFmtId="0" fontId="5" fillId="34" borderId="10" xfId="0" applyFont="1" applyFill="1" applyBorder="1" applyAlignment="1" applyProtection="1">
      <alignment horizontal="left" vertical="top"/>
      <protection locked="0"/>
    </xf>
    <xf numFmtId="0" fontId="5" fillId="34" borderId="10" xfId="0" applyFont="1" applyFill="1" applyBorder="1" applyAlignment="1" applyProtection="1">
      <alignment vertical="top" wrapText="1"/>
      <protection locked="0"/>
    </xf>
    <xf numFmtId="4" fontId="11" fillId="34" borderId="12" xfId="59" applyNumberFormat="1" applyFont="1" applyFill="1" applyBorder="1" applyAlignment="1" applyProtection="1">
      <alignment horizontal="center" vertical="top"/>
      <protection locked="0"/>
    </xf>
    <xf numFmtId="4" fontId="11" fillId="34" borderId="10" xfId="59" applyNumberFormat="1" applyFont="1" applyFill="1" applyBorder="1" applyAlignment="1" applyProtection="1">
      <alignment horizontal="center" vertical="top"/>
      <protection locked="0"/>
    </xf>
    <xf numFmtId="0" fontId="11" fillId="34" borderId="10" xfId="0" applyFont="1" applyFill="1" applyBorder="1" applyAlignment="1" applyProtection="1">
      <alignment horizontal="left" vertical="top"/>
      <protection locked="0"/>
    </xf>
    <xf numFmtId="0" fontId="5" fillId="34" borderId="11" xfId="0" applyFont="1" applyFill="1" applyBorder="1" applyAlignment="1" applyProtection="1">
      <alignment vertical="top" wrapText="1"/>
      <protection locked="0"/>
    </xf>
    <xf numFmtId="0" fontId="5" fillId="34" borderId="14" xfId="59" applyFont="1" applyFill="1" applyBorder="1" applyAlignment="1" applyProtection="1">
      <alignment horizontal="left" vertical="top"/>
      <protection locked="0"/>
    </xf>
    <xf numFmtId="0" fontId="10" fillId="34" borderId="0" xfId="0" applyFont="1" applyFill="1" applyAlignment="1" applyProtection="1">
      <alignment vertical="top"/>
      <protection locked="0"/>
    </xf>
    <xf numFmtId="4" fontId="12" fillId="0" borderId="13" xfId="59" applyNumberFormat="1" applyFont="1" applyFill="1" applyBorder="1" applyAlignment="1" applyProtection="1">
      <alignment horizontal="center" vertical="top"/>
      <protection locked="0"/>
    </xf>
    <xf numFmtId="4" fontId="11" fillId="0" borderId="12" xfId="59" applyNumberFormat="1" applyFont="1" applyFill="1" applyBorder="1" applyAlignment="1" applyProtection="1">
      <alignment horizontal="center" vertical="top"/>
      <protection locked="0"/>
    </xf>
    <xf numFmtId="0" fontId="5" fillId="34" borderId="10" xfId="0" applyFont="1" applyFill="1" applyBorder="1" applyAlignment="1" applyProtection="1">
      <alignment horizontal="justify" vertical="top" wrapText="1"/>
      <protection locked="0"/>
    </xf>
    <xf numFmtId="0" fontId="10" fillId="34" borderId="10" xfId="0" applyFont="1" applyFill="1" applyBorder="1" applyAlignment="1" applyProtection="1">
      <alignment vertical="top"/>
      <protection locked="0"/>
    </xf>
    <xf numFmtId="0" fontId="4" fillId="0" borderId="0" xfId="59" applyBorder="1" applyProtection="1">
      <alignment/>
      <protection locked="0"/>
    </xf>
    <xf numFmtId="4" fontId="5" fillId="33" borderId="0" xfId="59" applyNumberFormat="1" applyFont="1" applyFill="1" applyBorder="1" applyAlignment="1" applyProtection="1">
      <alignment horizontal="center"/>
      <protection locked="0"/>
    </xf>
    <xf numFmtId="0" fontId="5" fillId="34" borderId="10" xfId="0" applyFont="1" applyFill="1" applyBorder="1" applyAlignment="1" applyProtection="1">
      <alignment horizontal="left" vertical="top" wrapText="1"/>
      <protection locked="0"/>
    </xf>
    <xf numFmtId="0" fontId="5" fillId="34" borderId="10" xfId="0" applyFont="1" applyFill="1" applyBorder="1" applyAlignment="1" applyProtection="1">
      <alignment vertical="top"/>
      <protection locked="0"/>
    </xf>
    <xf numFmtId="0" fontId="9" fillId="0" borderId="0" xfId="59" applyFont="1" applyAlignment="1">
      <alignment/>
      <protection/>
    </xf>
    <xf numFmtId="0" fontId="48" fillId="0" borderId="10" xfId="0" applyFont="1" applyBorder="1" applyAlignment="1" applyProtection="1">
      <alignment vertical="top"/>
      <protection locked="0"/>
    </xf>
    <xf numFmtId="0" fontId="11" fillId="34" borderId="0" xfId="59" applyFont="1" applyFill="1" applyAlignment="1">
      <alignment horizontal="right"/>
      <protection/>
    </xf>
    <xf numFmtId="0" fontId="11" fillId="34" borderId="0" xfId="59" applyFont="1" applyFill="1" applyAlignment="1" applyProtection="1">
      <alignment horizontal="right"/>
      <protection locked="0"/>
    </xf>
    <xf numFmtId="0" fontId="11" fillId="34" borderId="10" xfId="0" applyFont="1" applyFill="1" applyBorder="1" applyAlignment="1" applyProtection="1">
      <alignment vertical="top" wrapText="1"/>
      <protection locked="0"/>
    </xf>
    <xf numFmtId="0" fontId="11" fillId="0" borderId="10" xfId="0" applyFont="1" applyBorder="1" applyAlignment="1">
      <alignment horizontal="left" vertical="top"/>
    </xf>
    <xf numFmtId="4" fontId="11" fillId="34" borderId="10" xfId="0" applyNumberFormat="1" applyFont="1" applyFill="1" applyBorder="1" applyAlignment="1">
      <alignment horizontal="center" vertical="top" wrapText="1"/>
    </xf>
    <xf numFmtId="0" fontId="11" fillId="34" borderId="10" xfId="0" applyFont="1" applyFill="1" applyBorder="1" applyAlignment="1">
      <alignment vertical="top" wrapText="1"/>
    </xf>
    <xf numFmtId="4" fontId="11" fillId="34" borderId="15" xfId="0" applyNumberFormat="1" applyFont="1" applyFill="1" applyBorder="1" applyAlignment="1">
      <alignment horizontal="center" vertical="top" wrapText="1"/>
    </xf>
    <xf numFmtId="0" fontId="11" fillId="34" borderId="10" xfId="0" applyFont="1" applyFill="1" applyBorder="1" applyAlignment="1" applyProtection="1">
      <alignment horizontal="justify" vertical="top" wrapText="1"/>
      <protection locked="0"/>
    </xf>
    <xf numFmtId="0" fontId="10" fillId="34" borderId="16" xfId="0" applyFont="1" applyFill="1" applyBorder="1" applyAlignment="1" applyProtection="1">
      <alignment horizontal="center" vertical="top"/>
      <protection locked="0"/>
    </xf>
    <xf numFmtId="0" fontId="10" fillId="34" borderId="12" xfId="0" applyFont="1" applyFill="1" applyBorder="1" applyAlignment="1" applyProtection="1">
      <alignment horizontal="center" vertical="top"/>
      <protection locked="0"/>
    </xf>
    <xf numFmtId="0" fontId="7" fillId="34" borderId="0" xfId="0" applyFont="1" applyFill="1" applyAlignment="1" applyProtection="1">
      <alignment horizontal="center" vertical="top"/>
      <protection locked="0"/>
    </xf>
    <xf numFmtId="0" fontId="7" fillId="33" borderId="0" xfId="59" applyFont="1" applyFill="1" applyAlignment="1" applyProtection="1">
      <alignment horizontal="center" wrapText="1"/>
      <protection locked="0"/>
    </xf>
    <xf numFmtId="0" fontId="8" fillId="33" borderId="0" xfId="54" applyFont="1" applyFill="1" applyAlignment="1" applyProtection="1">
      <alignment horizontal="center" wrapText="1"/>
      <protection locked="0"/>
    </xf>
    <xf numFmtId="0" fontId="7" fillId="34" borderId="0" xfId="0" applyFont="1" applyFill="1" applyAlignment="1">
      <alignment horizontal="center" vertical="top"/>
    </xf>
    <xf numFmtId="0" fontId="7" fillId="34" borderId="0" xfId="59" applyFont="1" applyFill="1" applyAlignment="1">
      <alignment horizontal="center" vertical="top" wrapText="1"/>
      <protection/>
    </xf>
    <xf numFmtId="0" fontId="8" fillId="34" borderId="0" xfId="54" applyFont="1" applyFill="1" applyAlignment="1">
      <alignment horizontal="center" vertical="top" wrapText="1"/>
      <protection/>
    </xf>
    <xf numFmtId="0" fontId="10" fillId="34" borderId="16" xfId="0" applyFont="1" applyFill="1" applyBorder="1" applyAlignment="1">
      <alignment horizontal="center" vertical="top"/>
    </xf>
    <xf numFmtId="0" fontId="10" fillId="34" borderId="12" xfId="0" applyFont="1" applyFill="1" applyBorder="1" applyAlignment="1">
      <alignment horizontal="center" vertical="top"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Обычный 34" xfId="57"/>
    <cellStyle name="Обычный 4" xfId="58"/>
    <cellStyle name="Обычный_ПРИЛОЖЕНИЯ 9,10,11,12" xfId="59"/>
    <cellStyle name="Плохой" xfId="60"/>
    <cellStyle name="Пояснение" xfId="61"/>
    <cellStyle name="Примечание" xfId="62"/>
    <cellStyle name="Percent" xfId="63"/>
    <cellStyle name="Процентный 2" xfId="64"/>
    <cellStyle name="Процентный 3" xfId="65"/>
    <cellStyle name="Процентный 4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H67"/>
  <sheetViews>
    <sheetView view="pageBreakPreview" zoomScaleSheetLayoutView="100" workbookViewId="0" topLeftCell="A1">
      <selection activeCell="L15" sqref="L15"/>
    </sheetView>
  </sheetViews>
  <sheetFormatPr defaultColWidth="9.140625" defaultRowHeight="15"/>
  <cols>
    <col min="1" max="1" width="1.421875" style="33" customWidth="1"/>
    <col min="2" max="2" width="24.421875" style="33" customWidth="1"/>
    <col min="3" max="3" width="67.8515625" style="33" customWidth="1"/>
    <col min="4" max="4" width="20.57421875" style="33" customWidth="1"/>
    <col min="5" max="5" width="4.00390625" style="33" customWidth="1"/>
    <col min="6" max="8" width="9.140625" style="33" hidden="1" customWidth="1"/>
    <col min="9" max="16384" width="9.140625" style="33" customWidth="1"/>
  </cols>
  <sheetData>
    <row r="2" spans="4:6" ht="15.75">
      <c r="D2" s="34" t="s">
        <v>20</v>
      </c>
      <c r="E2" s="34"/>
      <c r="F2" s="34"/>
    </row>
    <row r="3" spans="4:6" ht="12.75">
      <c r="D3" s="35"/>
      <c r="E3" s="35"/>
      <c r="F3" s="35"/>
    </row>
    <row r="4" spans="3:6" ht="15.75">
      <c r="C4" s="36"/>
      <c r="D4" s="34" t="s">
        <v>39</v>
      </c>
      <c r="E4" s="35"/>
      <c r="F4" s="35"/>
    </row>
    <row r="5" spans="3:6" ht="15.75">
      <c r="C5" s="37"/>
      <c r="D5" s="34" t="s">
        <v>23</v>
      </c>
      <c r="E5" s="35"/>
      <c r="F5" s="35"/>
    </row>
    <row r="6" spans="3:6" ht="15.75">
      <c r="C6" s="36"/>
      <c r="D6" s="34" t="s">
        <v>74</v>
      </c>
      <c r="E6" s="35"/>
      <c r="F6" s="35"/>
    </row>
    <row r="7" spans="3:6" ht="15.75">
      <c r="C7" s="36"/>
      <c r="D7" s="34" t="s">
        <v>55</v>
      </c>
      <c r="E7" s="35"/>
      <c r="F7" s="35"/>
    </row>
    <row r="8" spans="3:6" ht="3.75" customHeight="1">
      <c r="C8" s="36"/>
      <c r="D8" s="34"/>
      <c r="E8" s="35"/>
      <c r="F8" s="35"/>
    </row>
    <row r="9" spans="2:8" ht="15.75">
      <c r="B9" s="38"/>
      <c r="C9" s="39"/>
      <c r="D9" s="68" t="s">
        <v>84</v>
      </c>
      <c r="E9" s="40"/>
      <c r="F9" s="40"/>
      <c r="G9" s="38"/>
      <c r="H9" s="38"/>
    </row>
    <row r="10" spans="2:8" ht="15.75">
      <c r="B10" s="38"/>
      <c r="C10" s="39"/>
      <c r="D10" s="68" t="s">
        <v>119</v>
      </c>
      <c r="E10" s="40"/>
      <c r="F10" s="40"/>
      <c r="G10" s="38"/>
      <c r="H10" s="38"/>
    </row>
    <row r="11" spans="2:4" ht="18" customHeight="1">
      <c r="B11" s="77" t="s">
        <v>40</v>
      </c>
      <c r="C11" s="77"/>
      <c r="D11" s="77"/>
    </row>
    <row r="12" spans="2:4" ht="37.5" customHeight="1">
      <c r="B12" s="78" t="s">
        <v>82</v>
      </c>
      <c r="C12" s="79"/>
      <c r="D12" s="79"/>
    </row>
    <row r="14" spans="2:4" ht="33" customHeight="1">
      <c r="B14" s="41" t="s">
        <v>1</v>
      </c>
      <c r="C14" s="42" t="s">
        <v>2</v>
      </c>
      <c r="D14" s="43" t="s">
        <v>11</v>
      </c>
    </row>
    <row r="15" spans="2:4" ht="19.5" customHeight="1">
      <c r="B15" s="44" t="s">
        <v>24</v>
      </c>
      <c r="C15" s="45" t="s">
        <v>13</v>
      </c>
      <c r="D15" s="46">
        <f>D16+D31</f>
        <v>30711654</v>
      </c>
    </row>
    <row r="16" spans="2:4" ht="21" customHeight="1">
      <c r="B16" s="47"/>
      <c r="C16" s="45" t="s">
        <v>3</v>
      </c>
      <c r="D16" s="48">
        <f>D17+D23+D19+D21+D29</f>
        <v>24948670</v>
      </c>
    </row>
    <row r="17" spans="2:4" ht="18.75" customHeight="1">
      <c r="B17" s="49" t="s">
        <v>25</v>
      </c>
      <c r="C17" s="50" t="s">
        <v>4</v>
      </c>
      <c r="D17" s="51">
        <f>D18</f>
        <v>6185770</v>
      </c>
    </row>
    <row r="18" spans="2:4" ht="22.5" customHeight="1">
      <c r="B18" s="49" t="s">
        <v>26</v>
      </c>
      <c r="C18" s="50" t="s">
        <v>21</v>
      </c>
      <c r="D18" s="51">
        <v>6185770</v>
      </c>
    </row>
    <row r="19" spans="2:4" ht="33.75" customHeight="1">
      <c r="B19" s="49" t="s">
        <v>27</v>
      </c>
      <c r="C19" s="50" t="s">
        <v>18</v>
      </c>
      <c r="D19" s="51">
        <f>D20</f>
        <v>4177900</v>
      </c>
    </row>
    <row r="20" spans="2:4" ht="34.5" customHeight="1">
      <c r="B20" s="49" t="s">
        <v>28</v>
      </c>
      <c r="C20" s="50" t="s">
        <v>19</v>
      </c>
      <c r="D20" s="51">
        <v>4177900</v>
      </c>
    </row>
    <row r="21" spans="2:4" ht="18" customHeight="1">
      <c r="B21" s="49" t="s">
        <v>29</v>
      </c>
      <c r="C21" s="50" t="s">
        <v>5</v>
      </c>
      <c r="D21" s="51">
        <f>D22</f>
        <v>256000</v>
      </c>
    </row>
    <row r="22" spans="2:4" ht="19.5" customHeight="1">
      <c r="B22" s="49" t="s">
        <v>35</v>
      </c>
      <c r="C22" s="50" t="s">
        <v>6</v>
      </c>
      <c r="D22" s="51">
        <v>256000</v>
      </c>
    </row>
    <row r="23" spans="2:4" ht="18.75" customHeight="1">
      <c r="B23" s="49" t="s">
        <v>61</v>
      </c>
      <c r="C23" s="50" t="s">
        <v>60</v>
      </c>
      <c r="D23" s="51">
        <f>D24+D26</f>
        <v>14314000</v>
      </c>
    </row>
    <row r="24" spans="2:4" ht="19.5" customHeight="1">
      <c r="B24" s="49" t="s">
        <v>69</v>
      </c>
      <c r="C24" s="50" t="s">
        <v>70</v>
      </c>
      <c r="D24" s="51">
        <f>D25</f>
        <v>950000</v>
      </c>
    </row>
    <row r="25" spans="2:4" ht="48.75" customHeight="1">
      <c r="B25" s="49" t="s">
        <v>62</v>
      </c>
      <c r="C25" s="50" t="s">
        <v>73</v>
      </c>
      <c r="D25" s="51">
        <v>950000</v>
      </c>
    </row>
    <row r="26" spans="2:4" ht="17.25" customHeight="1">
      <c r="B26" s="49" t="s">
        <v>63</v>
      </c>
      <c r="C26" s="50" t="s">
        <v>64</v>
      </c>
      <c r="D26" s="51">
        <f>D27+D28</f>
        <v>13364000</v>
      </c>
    </row>
    <row r="27" spans="2:4" ht="31.5" customHeight="1">
      <c r="B27" s="49" t="s">
        <v>66</v>
      </c>
      <c r="C27" s="50" t="s">
        <v>65</v>
      </c>
      <c r="D27" s="51">
        <v>7040000</v>
      </c>
    </row>
    <row r="28" spans="2:4" ht="33.75" customHeight="1">
      <c r="B28" s="49" t="s">
        <v>67</v>
      </c>
      <c r="C28" s="50" t="s">
        <v>68</v>
      </c>
      <c r="D28" s="51">
        <v>6324000</v>
      </c>
    </row>
    <row r="29" spans="2:4" ht="19.5" customHeight="1">
      <c r="B29" s="49" t="s">
        <v>30</v>
      </c>
      <c r="C29" s="50" t="s">
        <v>14</v>
      </c>
      <c r="D29" s="52">
        <f>D30</f>
        <v>15000</v>
      </c>
    </row>
    <row r="30" spans="2:4" ht="80.25" customHeight="1">
      <c r="B30" s="53" t="s">
        <v>45</v>
      </c>
      <c r="C30" s="54" t="s">
        <v>46</v>
      </c>
      <c r="D30" s="52">
        <v>15000</v>
      </c>
    </row>
    <row r="31" spans="2:4" ht="19.5" customHeight="1">
      <c r="B31" s="55"/>
      <c r="C31" s="56" t="s">
        <v>7</v>
      </c>
      <c r="D31" s="57">
        <f>D32+D37+D44</f>
        <v>5762984</v>
      </c>
    </row>
    <row r="32" spans="2:4" ht="48" customHeight="1">
      <c r="B32" s="49" t="s">
        <v>36</v>
      </c>
      <c r="C32" s="50" t="s">
        <v>8</v>
      </c>
      <c r="D32" s="58">
        <f>D33+D35</f>
        <v>2334000</v>
      </c>
    </row>
    <row r="33" spans="2:4" ht="80.25" customHeight="1">
      <c r="B33" s="49" t="s">
        <v>31</v>
      </c>
      <c r="C33" s="50" t="s">
        <v>15</v>
      </c>
      <c r="D33" s="58">
        <f>D34</f>
        <v>985000</v>
      </c>
    </row>
    <row r="34" spans="2:4" ht="63" customHeight="1">
      <c r="B34" s="49" t="s">
        <v>47</v>
      </c>
      <c r="C34" s="59" t="s">
        <v>48</v>
      </c>
      <c r="D34" s="58">
        <v>985000</v>
      </c>
    </row>
    <row r="35" spans="2:4" ht="78.75" customHeight="1">
      <c r="B35" s="49" t="s">
        <v>32</v>
      </c>
      <c r="C35" s="59" t="s">
        <v>16</v>
      </c>
      <c r="D35" s="51">
        <f>D36</f>
        <v>1349000</v>
      </c>
    </row>
    <row r="36" spans="2:4" ht="80.25" customHeight="1">
      <c r="B36" s="49" t="s">
        <v>49</v>
      </c>
      <c r="C36" s="59" t="s">
        <v>50</v>
      </c>
      <c r="D36" s="51">
        <v>1349000</v>
      </c>
    </row>
    <row r="37" spans="2:4" ht="33" customHeight="1">
      <c r="B37" s="49" t="s">
        <v>37</v>
      </c>
      <c r="C37" s="50" t="s">
        <v>9</v>
      </c>
      <c r="D37" s="51">
        <f>D38+D40</f>
        <v>3406000</v>
      </c>
    </row>
    <row r="38" spans="2:4" ht="16.5" customHeight="1">
      <c r="B38" s="49" t="s">
        <v>33</v>
      </c>
      <c r="C38" s="50" t="s">
        <v>17</v>
      </c>
      <c r="D38" s="51">
        <f>D39</f>
        <v>580000</v>
      </c>
    </row>
    <row r="39" spans="2:4" ht="33.75" customHeight="1">
      <c r="B39" s="49" t="s">
        <v>75</v>
      </c>
      <c r="C39" s="50" t="s">
        <v>76</v>
      </c>
      <c r="D39" s="51">
        <v>580000</v>
      </c>
    </row>
    <row r="40" spans="2:4" ht="20.25" customHeight="1">
      <c r="B40" s="53" t="s">
        <v>59</v>
      </c>
      <c r="C40" s="66" t="s">
        <v>58</v>
      </c>
      <c r="D40" s="51">
        <f>D42+D41</f>
        <v>2826000</v>
      </c>
    </row>
    <row r="41" spans="2:4" ht="34.5" customHeight="1">
      <c r="B41" s="49" t="s">
        <v>78</v>
      </c>
      <c r="C41" s="50" t="s">
        <v>79</v>
      </c>
      <c r="D41" s="51">
        <v>150000</v>
      </c>
    </row>
    <row r="42" spans="2:4" ht="21" customHeight="1">
      <c r="B42" s="53" t="s">
        <v>71</v>
      </c>
      <c r="C42" s="66" t="s">
        <v>72</v>
      </c>
      <c r="D42" s="51">
        <f>D43</f>
        <v>2676000</v>
      </c>
    </row>
    <row r="43" spans="2:4" ht="34.5" customHeight="1">
      <c r="B43" s="49" t="s">
        <v>56</v>
      </c>
      <c r="C43" s="50" t="s">
        <v>57</v>
      </c>
      <c r="D43" s="51">
        <v>2676000</v>
      </c>
    </row>
    <row r="44" spans="2:4" ht="33" customHeight="1">
      <c r="B44" s="49" t="s">
        <v>113</v>
      </c>
      <c r="C44" s="50" t="s">
        <v>114</v>
      </c>
      <c r="D44" s="51">
        <f>D45</f>
        <v>22984</v>
      </c>
    </row>
    <row r="45" spans="2:4" ht="80.25" customHeight="1">
      <c r="B45" s="49" t="s">
        <v>115</v>
      </c>
      <c r="C45" s="50" t="s">
        <v>116</v>
      </c>
      <c r="D45" s="51">
        <f>D46</f>
        <v>22984</v>
      </c>
    </row>
    <row r="46" spans="2:4" ht="96" customHeight="1">
      <c r="B46" s="53" t="s">
        <v>117</v>
      </c>
      <c r="C46" s="74" t="s">
        <v>118</v>
      </c>
      <c r="D46" s="51">
        <v>22984</v>
      </c>
    </row>
    <row r="47" spans="2:4" ht="15.75" customHeight="1">
      <c r="B47" s="44" t="s">
        <v>38</v>
      </c>
      <c r="C47" s="60" t="s">
        <v>10</v>
      </c>
      <c r="D47" s="48">
        <f>D48+D61+D64</f>
        <v>51564903.95</v>
      </c>
    </row>
    <row r="48" spans="2:4" ht="33" customHeight="1">
      <c r="B48" s="49" t="s">
        <v>34</v>
      </c>
      <c r="C48" s="50" t="s">
        <v>41</v>
      </c>
      <c r="D48" s="51">
        <f>D49+D58+D51+D55</f>
        <v>56434468.2</v>
      </c>
    </row>
    <row r="49" spans="2:8" ht="21.75" customHeight="1">
      <c r="B49" s="49" t="s">
        <v>43</v>
      </c>
      <c r="C49" s="50" t="s">
        <v>22</v>
      </c>
      <c r="D49" s="52">
        <f>D50</f>
        <v>28771203.19</v>
      </c>
      <c r="G49" s="61"/>
      <c r="H49" s="62"/>
    </row>
    <row r="50" spans="2:4" ht="36.75" customHeight="1">
      <c r="B50" s="63" t="s">
        <v>51</v>
      </c>
      <c r="C50" s="50" t="s">
        <v>52</v>
      </c>
      <c r="D50" s="58">
        <v>28771203.19</v>
      </c>
    </row>
    <row r="51" spans="2:4" ht="33" customHeight="1">
      <c r="B51" s="53" t="s">
        <v>85</v>
      </c>
      <c r="C51" s="69" t="s">
        <v>86</v>
      </c>
      <c r="D51" s="52">
        <f>D52+D53+D54</f>
        <v>23937934.03</v>
      </c>
    </row>
    <row r="52" spans="2:4" ht="91.5" customHeight="1">
      <c r="B52" s="16" t="s">
        <v>111</v>
      </c>
      <c r="C52" s="17" t="s">
        <v>112</v>
      </c>
      <c r="D52" s="26">
        <v>3617660.41</v>
      </c>
    </row>
    <row r="53" spans="2:4" ht="33" customHeight="1">
      <c r="B53" s="70" t="s">
        <v>87</v>
      </c>
      <c r="C53" s="17" t="s">
        <v>88</v>
      </c>
      <c r="D53" s="71">
        <v>7280000</v>
      </c>
    </row>
    <row r="54" spans="2:4" ht="21.75" customHeight="1">
      <c r="B54" s="53" t="s">
        <v>89</v>
      </c>
      <c r="C54" s="69" t="s">
        <v>90</v>
      </c>
      <c r="D54" s="51">
        <v>13040273.62</v>
      </c>
    </row>
    <row r="55" spans="2:4" ht="24" customHeight="1">
      <c r="B55" s="49" t="s">
        <v>91</v>
      </c>
      <c r="C55" s="50" t="s">
        <v>92</v>
      </c>
      <c r="D55" s="51">
        <f>D56+D57</f>
        <v>349920</v>
      </c>
    </row>
    <row r="56" spans="2:4" ht="34.5" customHeight="1">
      <c r="B56" s="63" t="s">
        <v>93</v>
      </c>
      <c r="C56" s="50" t="s">
        <v>94</v>
      </c>
      <c r="D56" s="51">
        <v>3520</v>
      </c>
    </row>
    <row r="57" spans="2:4" ht="50.25" customHeight="1">
      <c r="B57" s="63" t="s">
        <v>95</v>
      </c>
      <c r="C57" s="50" t="s">
        <v>96</v>
      </c>
      <c r="D57" s="51">
        <v>346400</v>
      </c>
    </row>
    <row r="58" spans="2:4" ht="21" customHeight="1">
      <c r="B58" s="49" t="s">
        <v>44</v>
      </c>
      <c r="C58" s="64" t="s">
        <v>0</v>
      </c>
      <c r="D58" s="51">
        <f>D60+D59</f>
        <v>3375410.98</v>
      </c>
    </row>
    <row r="59" spans="2:4" ht="65.25" customHeight="1">
      <c r="B59" s="63" t="s">
        <v>53</v>
      </c>
      <c r="C59" s="50" t="s">
        <v>54</v>
      </c>
      <c r="D59" s="52">
        <v>2617664</v>
      </c>
    </row>
    <row r="60" spans="2:4" ht="65.25" customHeight="1">
      <c r="B60" s="63" t="s">
        <v>97</v>
      </c>
      <c r="C60" s="50" t="s">
        <v>98</v>
      </c>
      <c r="D60" s="52">
        <v>757746.98</v>
      </c>
    </row>
    <row r="61" spans="2:4" ht="67.5" customHeight="1">
      <c r="B61" s="49" t="s">
        <v>106</v>
      </c>
      <c r="C61" s="50" t="s">
        <v>105</v>
      </c>
      <c r="D61" s="51">
        <f>D62</f>
        <v>65721.27</v>
      </c>
    </row>
    <row r="62" spans="2:4" ht="88.5" customHeight="1">
      <c r="B62" s="63" t="s">
        <v>108</v>
      </c>
      <c r="C62" s="50" t="s">
        <v>107</v>
      </c>
      <c r="D62" s="52">
        <f>D63</f>
        <v>65721.27</v>
      </c>
    </row>
    <row r="63" spans="2:4" ht="65.25" customHeight="1">
      <c r="B63" s="63" t="s">
        <v>109</v>
      </c>
      <c r="C63" s="50" t="s">
        <v>110</v>
      </c>
      <c r="D63" s="52">
        <v>65721.27</v>
      </c>
    </row>
    <row r="64" spans="2:4" ht="54.75" customHeight="1">
      <c r="B64" s="49" t="s">
        <v>100</v>
      </c>
      <c r="C64" s="50" t="s">
        <v>99</v>
      </c>
      <c r="D64" s="51">
        <f>D66</f>
        <v>-4935285.52</v>
      </c>
    </row>
    <row r="65" spans="2:4" ht="65.25" customHeight="1">
      <c r="B65" s="63" t="s">
        <v>103</v>
      </c>
      <c r="C65" s="50" t="s">
        <v>101</v>
      </c>
      <c r="D65" s="52">
        <f>D66</f>
        <v>-4935285.52</v>
      </c>
    </row>
    <row r="66" spans="2:4" ht="65.25" customHeight="1">
      <c r="B66" s="63" t="s">
        <v>104</v>
      </c>
      <c r="C66" s="50" t="s">
        <v>102</v>
      </c>
      <c r="D66" s="52">
        <v>-4935285.52</v>
      </c>
    </row>
    <row r="67" spans="2:4" ht="33" customHeight="1">
      <c r="B67" s="75" t="s">
        <v>12</v>
      </c>
      <c r="C67" s="76"/>
      <c r="D67" s="48">
        <f>D15+D47</f>
        <v>82276557.95</v>
      </c>
    </row>
    <row r="68" ht="33" customHeight="1"/>
    <row r="69" ht="31.5" customHeight="1"/>
    <row r="70" ht="36" customHeight="1"/>
    <row r="71" ht="25.5" customHeight="1"/>
    <row r="72" ht="72.75" customHeight="1"/>
    <row r="73" ht="33.75" customHeight="1"/>
    <row r="74" ht="25.5" customHeight="1"/>
  </sheetData>
  <sheetProtection/>
  <mergeCells count="3">
    <mergeCell ref="B67:C67"/>
    <mergeCell ref="B11:D11"/>
    <mergeCell ref="B12:D12"/>
  </mergeCells>
  <printOptions/>
  <pageMargins left="0.7480314960629921" right="0.1968503937007874" top="0.35433070866141736" bottom="0.31496062992125984" header="0.35433070866141736" footer="0.1968503937007874"/>
  <pageSetup fitToHeight="2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B2:J56"/>
  <sheetViews>
    <sheetView tabSelected="1" view="pageBreakPreview" zoomScaleSheetLayoutView="100" workbookViewId="0" topLeftCell="B1">
      <selection activeCell="L16" sqref="L16"/>
    </sheetView>
  </sheetViews>
  <sheetFormatPr defaultColWidth="9.140625" defaultRowHeight="15"/>
  <cols>
    <col min="1" max="1" width="1.421875" style="1" customWidth="1"/>
    <col min="2" max="2" width="24.421875" style="1" customWidth="1"/>
    <col min="3" max="3" width="65.421875" style="1" customWidth="1"/>
    <col min="4" max="4" width="23.00390625" style="1" customWidth="1"/>
    <col min="5" max="5" width="20.57421875" style="1" customWidth="1"/>
    <col min="6" max="6" width="4.00390625" style="1" customWidth="1"/>
    <col min="7" max="9" width="9.140625" style="1" hidden="1" customWidth="1"/>
    <col min="10" max="16384" width="9.140625" style="1" customWidth="1"/>
  </cols>
  <sheetData>
    <row r="2" spans="5:7" ht="15.75">
      <c r="E2" s="5" t="s">
        <v>42</v>
      </c>
      <c r="F2" s="5"/>
      <c r="G2" s="5"/>
    </row>
    <row r="3" spans="5:7" ht="12.75">
      <c r="E3" s="6"/>
      <c r="F3" s="6"/>
      <c r="G3" s="6"/>
    </row>
    <row r="4" spans="3:7" ht="15.75">
      <c r="C4" s="8"/>
      <c r="D4" s="8"/>
      <c r="E4" s="5" t="s">
        <v>39</v>
      </c>
      <c r="F4" s="6"/>
      <c r="G4" s="6"/>
    </row>
    <row r="5" spans="3:10" ht="15.75">
      <c r="C5" s="8"/>
      <c r="D5" s="65"/>
      <c r="E5" s="5" t="s">
        <v>23</v>
      </c>
      <c r="F5" s="6"/>
      <c r="G5" s="6"/>
      <c r="H5" s="6"/>
      <c r="I5" s="6"/>
      <c r="J5" s="6"/>
    </row>
    <row r="6" spans="3:7" ht="15.75">
      <c r="C6" s="8"/>
      <c r="D6" s="8"/>
      <c r="E6" s="5" t="s">
        <v>74</v>
      </c>
      <c r="F6" s="6"/>
      <c r="G6" s="6"/>
    </row>
    <row r="7" spans="3:7" ht="15.75" customHeight="1">
      <c r="C7" s="8"/>
      <c r="D7" s="8"/>
      <c r="E7" s="5" t="s">
        <v>55</v>
      </c>
      <c r="F7" s="6"/>
      <c r="G7" s="6"/>
    </row>
    <row r="8" spans="3:7" ht="3.75" customHeight="1">
      <c r="C8" s="8"/>
      <c r="D8" s="8"/>
      <c r="E8" s="5"/>
      <c r="F8" s="6"/>
      <c r="G8" s="6"/>
    </row>
    <row r="9" spans="3:9" ht="15.75">
      <c r="C9" s="9"/>
      <c r="D9" s="32"/>
      <c r="E9" s="67" t="s">
        <v>83</v>
      </c>
      <c r="F9" s="7"/>
      <c r="G9" s="7"/>
      <c r="H9" s="4"/>
      <c r="I9" s="4"/>
    </row>
    <row r="10" ht="4.5" customHeight="1">
      <c r="E10" s="10"/>
    </row>
    <row r="11" spans="3:9" ht="15.75">
      <c r="C11" s="9"/>
      <c r="D11" s="32"/>
      <c r="E11" s="67" t="s">
        <v>119</v>
      </c>
      <c r="F11" s="7"/>
      <c r="G11" s="7"/>
      <c r="H11" s="4"/>
      <c r="I11" s="4"/>
    </row>
    <row r="12" spans="2:5" ht="18" customHeight="1">
      <c r="B12" s="80" t="s">
        <v>40</v>
      </c>
      <c r="C12" s="80"/>
      <c r="D12" s="80"/>
      <c r="E12" s="80"/>
    </row>
    <row r="13" spans="2:5" ht="44.25" customHeight="1">
      <c r="B13" s="81" t="s">
        <v>80</v>
      </c>
      <c r="C13" s="82"/>
      <c r="D13" s="82"/>
      <c r="E13" s="82"/>
    </row>
    <row r="15" spans="2:5" ht="33" customHeight="1">
      <c r="B15" s="11" t="s">
        <v>1</v>
      </c>
      <c r="C15" s="12" t="s">
        <v>2</v>
      </c>
      <c r="D15" s="21" t="s">
        <v>77</v>
      </c>
      <c r="E15" s="21" t="s">
        <v>81</v>
      </c>
    </row>
    <row r="16" spans="2:5" ht="23.25" customHeight="1">
      <c r="B16" s="13" t="s">
        <v>24</v>
      </c>
      <c r="C16" s="14" t="s">
        <v>13</v>
      </c>
      <c r="D16" s="27">
        <f>D17+D32</f>
        <v>29037450</v>
      </c>
      <c r="E16" s="27">
        <f>E17+E32</f>
        <v>31411900</v>
      </c>
    </row>
    <row r="17" spans="2:5" ht="21" customHeight="1">
      <c r="B17" s="15"/>
      <c r="C17" s="14" t="s">
        <v>3</v>
      </c>
      <c r="D17" s="27">
        <f>D18+D24+D20+D22+D30</f>
        <v>25862450</v>
      </c>
      <c r="E17" s="27">
        <f>E18+E24+E20+E22+E30</f>
        <v>28137900</v>
      </c>
    </row>
    <row r="18" spans="2:5" ht="18.75" customHeight="1">
      <c r="B18" s="16" t="s">
        <v>25</v>
      </c>
      <c r="C18" s="17" t="s">
        <v>4</v>
      </c>
      <c r="D18" s="25">
        <f>D19</f>
        <v>6624950</v>
      </c>
      <c r="E18" s="25">
        <f>E19</f>
        <v>7115200</v>
      </c>
    </row>
    <row r="19" spans="2:5" ht="22.5" customHeight="1">
      <c r="B19" s="16" t="s">
        <v>26</v>
      </c>
      <c r="C19" s="17" t="s">
        <v>21</v>
      </c>
      <c r="D19" s="25">
        <v>6624950</v>
      </c>
      <c r="E19" s="25">
        <v>7115200</v>
      </c>
    </row>
    <row r="20" spans="2:5" ht="33.75" customHeight="1">
      <c r="B20" s="16" t="s">
        <v>27</v>
      </c>
      <c r="C20" s="17" t="s">
        <v>18</v>
      </c>
      <c r="D20" s="25">
        <f>D21</f>
        <v>4409500</v>
      </c>
      <c r="E20" s="25">
        <f>E21</f>
        <v>5946700</v>
      </c>
    </row>
    <row r="21" spans="2:5" ht="34.5" customHeight="1">
      <c r="B21" s="16" t="s">
        <v>28</v>
      </c>
      <c r="C21" s="17" t="s">
        <v>19</v>
      </c>
      <c r="D21" s="25">
        <v>4409500</v>
      </c>
      <c r="E21" s="25">
        <v>5946700</v>
      </c>
    </row>
    <row r="22" spans="2:5" ht="18" customHeight="1">
      <c r="B22" s="16" t="s">
        <v>29</v>
      </c>
      <c r="C22" s="17" t="s">
        <v>5</v>
      </c>
      <c r="D22" s="25">
        <f>D23</f>
        <v>256000</v>
      </c>
      <c r="E22" s="25">
        <f>E23</f>
        <v>256000</v>
      </c>
    </row>
    <row r="23" spans="2:5" ht="17.25" customHeight="1">
      <c r="B23" s="16" t="s">
        <v>35</v>
      </c>
      <c r="C23" s="17" t="s">
        <v>6</v>
      </c>
      <c r="D23" s="25">
        <v>256000</v>
      </c>
      <c r="E23" s="25">
        <v>256000</v>
      </c>
    </row>
    <row r="24" spans="2:5" ht="17.25" customHeight="1">
      <c r="B24" s="16" t="s">
        <v>61</v>
      </c>
      <c r="C24" s="17" t="s">
        <v>60</v>
      </c>
      <c r="D24" s="25">
        <f>D25+D27</f>
        <v>14557000</v>
      </c>
      <c r="E24" s="25">
        <f>E25+E27</f>
        <v>14805000</v>
      </c>
    </row>
    <row r="25" spans="2:5" ht="17.25" customHeight="1">
      <c r="B25" s="16" t="s">
        <v>69</v>
      </c>
      <c r="C25" s="17" t="s">
        <v>70</v>
      </c>
      <c r="D25" s="25">
        <f>D26</f>
        <v>966000</v>
      </c>
      <c r="E25" s="25">
        <f>E26</f>
        <v>982000</v>
      </c>
    </row>
    <row r="26" spans="2:5" ht="49.5" customHeight="1">
      <c r="B26" s="16" t="s">
        <v>62</v>
      </c>
      <c r="C26" s="17" t="s">
        <v>73</v>
      </c>
      <c r="D26" s="25">
        <v>966000</v>
      </c>
      <c r="E26" s="25">
        <v>982000</v>
      </c>
    </row>
    <row r="27" spans="2:5" ht="17.25" customHeight="1">
      <c r="B27" s="16" t="s">
        <v>63</v>
      </c>
      <c r="C27" s="17" t="s">
        <v>64</v>
      </c>
      <c r="D27" s="25">
        <f>D28+D29</f>
        <v>13591000</v>
      </c>
      <c r="E27" s="25">
        <f>E28+E29</f>
        <v>13823000</v>
      </c>
    </row>
    <row r="28" spans="2:5" ht="33.75" customHeight="1">
      <c r="B28" s="16" t="s">
        <v>66</v>
      </c>
      <c r="C28" s="17" t="s">
        <v>65</v>
      </c>
      <c r="D28" s="25">
        <v>7162000</v>
      </c>
      <c r="E28" s="25">
        <v>7284000</v>
      </c>
    </row>
    <row r="29" spans="2:5" ht="33" customHeight="1">
      <c r="B29" s="16" t="s">
        <v>67</v>
      </c>
      <c r="C29" s="17" t="s">
        <v>68</v>
      </c>
      <c r="D29" s="25">
        <v>6429000</v>
      </c>
      <c r="E29" s="25">
        <v>6539000</v>
      </c>
    </row>
    <row r="30" spans="2:5" ht="19.5" customHeight="1">
      <c r="B30" s="16" t="s">
        <v>30</v>
      </c>
      <c r="C30" s="17" t="s">
        <v>14</v>
      </c>
      <c r="D30" s="26">
        <f>D31</f>
        <v>15000</v>
      </c>
      <c r="E30" s="26">
        <f>E31</f>
        <v>15000</v>
      </c>
    </row>
    <row r="31" spans="2:5" ht="81.75" customHeight="1">
      <c r="B31" s="22" t="s">
        <v>45</v>
      </c>
      <c r="C31" s="23" t="s">
        <v>46</v>
      </c>
      <c r="D31" s="26">
        <v>15000</v>
      </c>
      <c r="E31" s="26">
        <v>15000</v>
      </c>
    </row>
    <row r="32" spans="2:5" ht="19.5" customHeight="1">
      <c r="B32" s="15"/>
      <c r="C32" s="19" t="s">
        <v>7</v>
      </c>
      <c r="D32" s="30">
        <f>D33+D38</f>
        <v>3175000</v>
      </c>
      <c r="E32" s="30">
        <f>E33+E38</f>
        <v>3274000</v>
      </c>
    </row>
    <row r="33" spans="2:5" ht="48.75" customHeight="1">
      <c r="B33" s="16" t="s">
        <v>36</v>
      </c>
      <c r="C33" s="17" t="s">
        <v>8</v>
      </c>
      <c r="D33" s="28">
        <f>D34+D36</f>
        <v>2417000</v>
      </c>
      <c r="E33" s="28">
        <f>E34+E36</f>
        <v>2499000</v>
      </c>
    </row>
    <row r="34" spans="2:5" ht="95.25" customHeight="1">
      <c r="B34" s="16" t="s">
        <v>31</v>
      </c>
      <c r="C34" s="17" t="s">
        <v>15</v>
      </c>
      <c r="D34" s="28">
        <f>D35</f>
        <v>1020000</v>
      </c>
      <c r="E34" s="28">
        <f>E35</f>
        <v>1050000</v>
      </c>
    </row>
    <row r="35" spans="2:5" ht="81" customHeight="1">
      <c r="B35" s="16" t="s">
        <v>47</v>
      </c>
      <c r="C35" s="18" t="s">
        <v>48</v>
      </c>
      <c r="D35" s="28">
        <v>1020000</v>
      </c>
      <c r="E35" s="28">
        <v>1050000</v>
      </c>
    </row>
    <row r="36" spans="2:5" ht="80.25" customHeight="1">
      <c r="B36" s="16" t="s">
        <v>32</v>
      </c>
      <c r="C36" s="18" t="s">
        <v>16</v>
      </c>
      <c r="D36" s="26">
        <f>D37</f>
        <v>1397000</v>
      </c>
      <c r="E36" s="26">
        <f>E37</f>
        <v>1449000</v>
      </c>
    </row>
    <row r="37" spans="2:5" ht="32.25" customHeight="1">
      <c r="B37" s="16" t="s">
        <v>49</v>
      </c>
      <c r="C37" s="18" t="s">
        <v>50</v>
      </c>
      <c r="D37" s="26">
        <v>1397000</v>
      </c>
      <c r="E37" s="26">
        <v>1449000</v>
      </c>
    </row>
    <row r="38" spans="2:5" ht="33.75" customHeight="1">
      <c r="B38" s="16" t="s">
        <v>37</v>
      </c>
      <c r="C38" s="17" t="s">
        <v>9</v>
      </c>
      <c r="D38" s="26">
        <f>D39+D41</f>
        <v>758000</v>
      </c>
      <c r="E38" s="26">
        <f>E39+E41</f>
        <v>775000</v>
      </c>
    </row>
    <row r="39" spans="2:5" ht="25.5" customHeight="1">
      <c r="B39" s="16" t="s">
        <v>33</v>
      </c>
      <c r="C39" s="17" t="s">
        <v>17</v>
      </c>
      <c r="D39" s="26">
        <f>D40</f>
        <v>603000</v>
      </c>
      <c r="E39" s="26">
        <f>E40</f>
        <v>620000</v>
      </c>
    </row>
    <row r="40" spans="2:5" ht="36" customHeight="1">
      <c r="B40" s="16" t="s">
        <v>75</v>
      </c>
      <c r="C40" s="17" t="s">
        <v>76</v>
      </c>
      <c r="D40" s="25">
        <v>603000</v>
      </c>
      <c r="E40" s="25">
        <v>620000</v>
      </c>
    </row>
    <row r="41" spans="2:5" ht="21" customHeight="1">
      <c r="B41" s="53" t="s">
        <v>59</v>
      </c>
      <c r="C41" s="66" t="s">
        <v>58</v>
      </c>
      <c r="D41" s="51">
        <f>D43+D42</f>
        <v>155000</v>
      </c>
      <c r="E41" s="51">
        <f>E43+E42</f>
        <v>155000</v>
      </c>
    </row>
    <row r="42" spans="2:5" ht="21" customHeight="1">
      <c r="B42" s="49" t="s">
        <v>78</v>
      </c>
      <c r="C42" s="50" t="s">
        <v>79</v>
      </c>
      <c r="D42" s="51">
        <v>150000</v>
      </c>
      <c r="E42" s="51">
        <v>150000</v>
      </c>
    </row>
    <row r="43" spans="2:5" ht="22.5" customHeight="1">
      <c r="B43" s="53" t="s">
        <v>71</v>
      </c>
      <c r="C43" s="66" t="s">
        <v>72</v>
      </c>
      <c r="D43" s="51">
        <f>D44</f>
        <v>5000</v>
      </c>
      <c r="E43" s="51">
        <f>E44</f>
        <v>5000</v>
      </c>
    </row>
    <row r="44" spans="2:5" ht="32.25" customHeight="1">
      <c r="B44" s="49" t="s">
        <v>56</v>
      </c>
      <c r="C44" s="50" t="s">
        <v>57</v>
      </c>
      <c r="D44" s="51">
        <v>5000</v>
      </c>
      <c r="E44" s="26">
        <v>5000</v>
      </c>
    </row>
    <row r="45" spans="2:5" ht="21" customHeight="1">
      <c r="B45" s="13" t="s">
        <v>38</v>
      </c>
      <c r="C45" s="19" t="s">
        <v>10</v>
      </c>
      <c r="D45" s="27">
        <f>D46</f>
        <v>36655342.96</v>
      </c>
      <c r="E45" s="27">
        <f>E46</f>
        <v>28208047.1</v>
      </c>
    </row>
    <row r="46" spans="2:9" ht="35.25" customHeight="1">
      <c r="B46" s="16" t="s">
        <v>34</v>
      </c>
      <c r="C46" s="17" t="s">
        <v>41</v>
      </c>
      <c r="D46" s="26">
        <f>D47+D54+D49+D51</f>
        <v>36655342.96</v>
      </c>
      <c r="E46" s="26">
        <f>E47+E54+E49+E51</f>
        <v>28208047.1</v>
      </c>
      <c r="H46" s="2"/>
      <c r="I46" s="3"/>
    </row>
    <row r="47" spans="2:5" ht="22.5" customHeight="1">
      <c r="B47" s="16" t="s">
        <v>43</v>
      </c>
      <c r="C47" s="17" t="s">
        <v>22</v>
      </c>
      <c r="D47" s="28">
        <f>D48</f>
        <v>29953316.83</v>
      </c>
      <c r="E47" s="28">
        <f>E48</f>
        <v>23606767.1</v>
      </c>
    </row>
    <row r="48" spans="2:5" ht="48" customHeight="1">
      <c r="B48" s="24" t="s">
        <v>51</v>
      </c>
      <c r="C48" s="17" t="s">
        <v>52</v>
      </c>
      <c r="D48" s="31">
        <v>29953316.83</v>
      </c>
      <c r="E48" s="31">
        <v>23606767.1</v>
      </c>
    </row>
    <row r="49" spans="2:5" ht="33" customHeight="1">
      <c r="B49" s="16" t="s">
        <v>85</v>
      </c>
      <c r="C49" s="17" t="s">
        <v>86</v>
      </c>
      <c r="D49" s="26">
        <f>D50</f>
        <v>5848713.13</v>
      </c>
      <c r="E49" s="26">
        <f>E50</f>
        <v>3677800</v>
      </c>
    </row>
    <row r="50" spans="2:5" ht="18" customHeight="1">
      <c r="B50" s="22" t="s">
        <v>89</v>
      </c>
      <c r="C50" s="72" t="s">
        <v>90</v>
      </c>
      <c r="D50" s="71">
        <v>5848713.13</v>
      </c>
      <c r="E50" s="71">
        <v>3677800</v>
      </c>
    </row>
    <row r="51" spans="2:5" ht="33" customHeight="1">
      <c r="B51" s="16" t="s">
        <v>91</v>
      </c>
      <c r="C51" s="17" t="s">
        <v>92</v>
      </c>
      <c r="D51" s="25">
        <f>D52+D53</f>
        <v>383820</v>
      </c>
      <c r="E51" s="25">
        <f>E52+E53</f>
        <v>418320</v>
      </c>
    </row>
    <row r="52" spans="2:5" ht="34.5" customHeight="1">
      <c r="B52" s="24" t="s">
        <v>93</v>
      </c>
      <c r="C52" s="17" t="s">
        <v>94</v>
      </c>
      <c r="D52" s="25">
        <v>3520</v>
      </c>
      <c r="E52" s="25">
        <v>3520</v>
      </c>
    </row>
    <row r="53" spans="2:5" ht="49.5" customHeight="1">
      <c r="B53" s="24" t="s">
        <v>95</v>
      </c>
      <c r="C53" s="17" t="s">
        <v>96</v>
      </c>
      <c r="D53" s="73">
        <v>380300</v>
      </c>
      <c r="E53" s="73">
        <v>414800</v>
      </c>
    </row>
    <row r="54" spans="2:5" ht="15.75">
      <c r="B54" s="16" t="s">
        <v>44</v>
      </c>
      <c r="C54" s="20" t="s">
        <v>0</v>
      </c>
      <c r="D54" s="29">
        <f>D55</f>
        <v>469493</v>
      </c>
      <c r="E54" s="29">
        <f>E55</f>
        <v>505160</v>
      </c>
    </row>
    <row r="55" spans="2:5" ht="82.5" customHeight="1">
      <c r="B55" s="24" t="s">
        <v>53</v>
      </c>
      <c r="C55" s="17" t="s">
        <v>54</v>
      </c>
      <c r="D55" s="26">
        <v>469493</v>
      </c>
      <c r="E55" s="26">
        <v>505160</v>
      </c>
    </row>
    <row r="56" spans="2:5" ht="33" customHeight="1">
      <c r="B56" s="83" t="s">
        <v>12</v>
      </c>
      <c r="C56" s="84"/>
      <c r="D56" s="27">
        <f>D16+D45</f>
        <v>65692792.96</v>
      </c>
      <c r="E56" s="27">
        <f>E16+E45</f>
        <v>59619947.1</v>
      </c>
    </row>
    <row r="57" ht="31.5" customHeight="1"/>
    <row r="58" ht="36" customHeight="1"/>
    <row r="59" ht="25.5" customHeight="1"/>
    <row r="60" ht="82.5" customHeight="1"/>
    <row r="61" ht="33.75" customHeight="1"/>
    <row r="62" ht="25.5" customHeight="1"/>
  </sheetData>
  <sheetProtection/>
  <mergeCells count="3">
    <mergeCell ref="B12:E12"/>
    <mergeCell ref="B13:E13"/>
    <mergeCell ref="B56:C56"/>
  </mergeCells>
  <printOptions/>
  <pageMargins left="0.7480314960629921" right="0.1968503937007874" top="0.35433070866141736" bottom="0.31496062992125984" header="0.35433070866141736" footer="0.1968503937007874"/>
  <pageSetup fitToHeight="0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2024-04-08T08:21:21Z</dcterms:modified>
  <cp:category/>
  <cp:version/>
  <cp:contentType/>
  <cp:contentStatus/>
</cp:coreProperties>
</file>