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9975"/>
  </bookViews>
  <sheets>
    <sheet name="Таблица 1" sheetId="3" r:id="rId1"/>
    <sheet name="Таблица 2" sheetId="2" r:id="rId2"/>
    <sheet name="Таблица 3" sheetId="1" r:id="rId3"/>
  </sheets>
  <definedNames>
    <definedName name="_xlnm.Print_Titles" localSheetId="2">'Таблица 3'!$4:$10</definedName>
  </definedNames>
  <calcPr calcId="124519"/>
</workbook>
</file>

<file path=xl/calcChain.xml><?xml version="1.0" encoding="utf-8"?>
<calcChain xmlns="http://schemas.openxmlformats.org/spreadsheetml/2006/main">
  <c r="H22" i="1"/>
  <c r="H14" s="1"/>
  <c r="H46"/>
  <c r="F46" s="1"/>
  <c r="I74"/>
  <c r="H74"/>
  <c r="F70"/>
  <c r="I103"/>
  <c r="F103" s="1"/>
  <c r="H101"/>
  <c r="H100"/>
  <c r="H113"/>
  <c r="F109"/>
  <c r="F135"/>
  <c r="F125"/>
  <c r="F132"/>
  <c r="F112"/>
  <c r="F111"/>
  <c r="F110"/>
  <c r="F116"/>
  <c r="F108"/>
  <c r="I46"/>
  <c r="F49"/>
  <c r="F17" s="1"/>
  <c r="I49"/>
  <c r="I48"/>
  <c r="F48" s="1"/>
  <c r="I47"/>
  <c r="I45"/>
  <c r="H45"/>
  <c r="F45" s="1"/>
  <c r="F13" s="1"/>
  <c r="I96"/>
  <c r="H96"/>
  <c r="F91"/>
  <c r="F92"/>
  <c r="F96" s="1"/>
  <c r="F93"/>
  <c r="F94"/>
  <c r="F95"/>
  <c r="H90"/>
  <c r="F89"/>
  <c r="F88"/>
  <c r="F86"/>
  <c r="F85"/>
  <c r="F84"/>
  <c r="H82"/>
  <c r="F78"/>
  <c r="F64"/>
  <c r="I58"/>
  <c r="F56"/>
  <c r="F41"/>
  <c r="F40"/>
  <c r="F32"/>
  <c r="F24" s="1"/>
  <c r="F25"/>
  <c r="F104"/>
  <c r="I168"/>
  <c r="F168" s="1"/>
  <c r="I167"/>
  <c r="F167" s="1"/>
  <c r="F31"/>
  <c r="F39"/>
  <c r="F23" s="1"/>
  <c r="F47"/>
  <c r="I102"/>
  <c r="F102"/>
  <c r="I166"/>
  <c r="F166" s="1"/>
  <c r="F30"/>
  <c r="F22" s="1"/>
  <c r="F38"/>
  <c r="I101"/>
  <c r="F101" s="1"/>
  <c r="I165"/>
  <c r="F165" s="1"/>
  <c r="F53"/>
  <c r="F61"/>
  <c r="F77"/>
  <c r="F29"/>
  <c r="F37"/>
  <c r="F21"/>
  <c r="F100"/>
  <c r="I164"/>
  <c r="F164"/>
  <c r="I21"/>
  <c r="I13" s="1"/>
  <c r="I100"/>
  <c r="H99"/>
  <c r="H12" s="1"/>
  <c r="H20"/>
  <c r="F52"/>
  <c r="F60"/>
  <c r="F44" s="1"/>
  <c r="F76"/>
  <c r="F28"/>
  <c r="F36"/>
  <c r="F20" s="1"/>
  <c r="F12" s="1"/>
  <c r="F107"/>
  <c r="F115"/>
  <c r="F99"/>
  <c r="H19"/>
  <c r="H43"/>
  <c r="H50" s="1"/>
  <c r="H98"/>
  <c r="H105" s="1"/>
  <c r="H21"/>
  <c r="H13"/>
  <c r="I25"/>
  <c r="I17" s="1"/>
  <c r="I104"/>
  <c r="I24"/>
  <c r="I16"/>
  <c r="I23"/>
  <c r="I15" s="1"/>
  <c r="I22"/>
  <c r="I14"/>
  <c r="I19"/>
  <c r="I26" s="1"/>
  <c r="I43"/>
  <c r="I98"/>
  <c r="I105" s="1"/>
  <c r="I11"/>
  <c r="I177"/>
  <c r="I169" s="1"/>
  <c r="F169" s="1"/>
  <c r="F177"/>
  <c r="F176"/>
  <c r="F175"/>
  <c r="F174"/>
  <c r="F173"/>
  <c r="F172"/>
  <c r="I129"/>
  <c r="F129"/>
  <c r="F114"/>
  <c r="F121" s="1"/>
  <c r="F117"/>
  <c r="F118"/>
  <c r="I121"/>
  <c r="F87"/>
  <c r="F83"/>
  <c r="F75"/>
  <c r="F63"/>
  <c r="F66" s="1"/>
  <c r="F62"/>
  <c r="F58"/>
  <c r="F55"/>
  <c r="F54"/>
  <c r="F51"/>
  <c r="I20"/>
  <c r="H34"/>
  <c r="H26" s="1"/>
  <c r="I137"/>
  <c r="F137"/>
  <c r="H121"/>
  <c r="I99"/>
  <c r="I12" s="1"/>
  <c r="I18" s="1"/>
  <c r="I44"/>
  <c r="F27"/>
  <c r="F19" s="1"/>
  <c r="F67"/>
  <c r="F74" s="1"/>
  <c r="F43"/>
  <c r="F50" s="1"/>
  <c r="F106"/>
  <c r="F98" s="1"/>
  <c r="I113"/>
  <c r="F113" s="1"/>
  <c r="I50"/>
  <c r="I90"/>
  <c r="F90"/>
  <c r="I82"/>
  <c r="F82"/>
  <c r="I66"/>
  <c r="I42"/>
  <c r="F42"/>
  <c r="I34"/>
  <c r="F14" l="1"/>
  <c r="F16"/>
  <c r="F11"/>
  <c r="F26"/>
  <c r="F105"/>
  <c r="F15"/>
  <c r="H11"/>
  <c r="H18" s="1"/>
  <c r="F34"/>
  <c r="F18" l="1"/>
</calcChain>
</file>

<file path=xl/sharedStrings.xml><?xml version="1.0" encoding="utf-8"?>
<sst xmlns="http://schemas.openxmlformats.org/spreadsheetml/2006/main" count="213" uniqueCount="133">
  <si>
    <t>Таблица 2</t>
  </si>
  <si>
    <t>Ответственный исполнитель (ОИВ), соисполнитель, участник</t>
  </si>
  <si>
    <t>Срок реализации</t>
  </si>
  <si>
    <t>Годы реализа-ции</t>
  </si>
  <si>
    <t>Оценка расходов (тыс. руб., в ценах соответствующих лет)</t>
  </si>
  <si>
    <t>Всего</t>
  </si>
  <si>
    <t>Федеральный бюджет</t>
  </si>
  <si>
    <t>Областной бюджет Ленинградской области</t>
  </si>
  <si>
    <t xml:space="preserve">Местный бюджет </t>
  </si>
  <si>
    <t>Прочие источники финансирования</t>
  </si>
  <si>
    <t>Итого</t>
  </si>
  <si>
    <t>Таблица 1</t>
  </si>
  <si>
    <t>Показатель (индикатор) (наименование)</t>
  </si>
  <si>
    <t>Ед. изме-рения</t>
  </si>
  <si>
    <t>Значения показателей</t>
  </si>
  <si>
    <t>единиц</t>
  </si>
  <si>
    <t>%</t>
  </si>
  <si>
    <t>№ п/п</t>
  </si>
  <si>
    <t>Наименование подпрограммы, основного мероприятия</t>
  </si>
  <si>
    <t>Ответственный за реализацию</t>
  </si>
  <si>
    <t>Год</t>
  </si>
  <si>
    <t>начала реализации</t>
  </si>
  <si>
    <t>окончания реализации</t>
  </si>
  <si>
    <t>Последствия нереализации</t>
  </si>
  <si>
    <t>Показатели муниципальной программы (подпрограммы, основного мероприятия)</t>
  </si>
  <si>
    <t>1.1.</t>
  </si>
  <si>
    <t>1.2.</t>
  </si>
  <si>
    <t>га</t>
  </si>
  <si>
    <t>2.1.</t>
  </si>
  <si>
    <t>2.2.</t>
  </si>
  <si>
    <t>2.3.</t>
  </si>
  <si>
    <t xml:space="preserve">Основное мероприятие 1. Имущественная поддержка субъектов малого и среднего бизнеса </t>
  </si>
  <si>
    <t>Основное мероприятие 2. Информационная, консультационная поддержка субъектов малого и среднего предпринимательства</t>
  </si>
  <si>
    <t>3.1.</t>
  </si>
  <si>
    <t>3.2.</t>
  </si>
  <si>
    <t>3.3.</t>
  </si>
  <si>
    <t>В соответствии с законодательством</t>
  </si>
  <si>
    <t>Отсутствие возможности доступными средствами и своевременно получать необходимую информацию для ведения предпринимательской деятельности</t>
  </si>
  <si>
    <t>Количество переданных во владение и (или) в пользование  субъектам малого и среднего предпринимательства, организациям, образующим инфраструктуру поддержки предпринимательства, объектов муниципального имущества,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 на возмездной основе, безвозмездной основе или на льготных условиях</t>
  </si>
  <si>
    <t xml:space="preserve">Наименование муниципальной программы, основного мероприятия </t>
  </si>
  <si>
    <t>Начало реализа-ции</t>
  </si>
  <si>
    <t>Конец реализа-ции</t>
  </si>
  <si>
    <t>Таблица 3</t>
  </si>
  <si>
    <t>Число дорог, в отношении которых проводился текущий ремонт</t>
  </si>
  <si>
    <t>Доля муниципальных автомобильных дорог, не отвечающих нормативным требованиям, от общей протяженности муниципальных автомобильных  дорог</t>
  </si>
  <si>
    <t>Доля муниципальных автомобильных дорог, в отношении которых проводились мероприятия по зимнему и летнему содержанию дорог</t>
  </si>
  <si>
    <t>4.1.</t>
  </si>
  <si>
    <t>4.2.</t>
  </si>
  <si>
    <t>Сокращение числа дорог, в отношении которых проводился текущий и капитальный ремонт. Сокращение числа муниципальных автомобильных дорог, отвечающих нормативным требованиям.</t>
  </si>
  <si>
    <t xml:space="preserve">Не проведение мероприятий по зимнему и летнему содержанию  муниципальных автомобильных дорог. </t>
  </si>
  <si>
    <t>Итого:</t>
  </si>
  <si>
    <t>Подпрограмма 1. "Дорожное хозяйство Калитинского сельского поселения"</t>
  </si>
  <si>
    <t>Подпрограмма 4. "Развитие малого, среднего предпринимательства и потребительского рынка Калитинского сельского поселения"</t>
  </si>
  <si>
    <t xml:space="preserve">Основное мероприятие 4.1. Имущественная поддержка субъектов малого и среднего бизнеса </t>
  </si>
  <si>
    <t>Администрация Калитинского сельского поселения ВМР ЛО</t>
  </si>
  <si>
    <t>Основное мероприятие 4.2. Информационная, консультационная поддержка субъектов малого и среднего предпринимательства</t>
  </si>
  <si>
    <t>Основное мероприятие 3.1. Развитие учреждений культурно-досуговой деятельности</t>
  </si>
  <si>
    <t>Ухудшение социально-демографической ситуации в Калитинском сельском поселении. Снижение уровня и качества жизни сельского населения.</t>
  </si>
  <si>
    <t>Подпрограмма 2. «Жилищно-коммунальное хозяйство Калитинского сельского поселения»</t>
  </si>
  <si>
    <t>Основное мероприятие 2.1. Мероприятия по капитальному ремонту муниципального жилищного фонда</t>
  </si>
  <si>
    <t>Основное мероприятие 2.2. Мероприятия в области жилищного хозяйства</t>
  </si>
  <si>
    <t>Основное мероприятие 2.3. Капитальный ремонт муниципальных объектов коммунального хозяйства</t>
  </si>
  <si>
    <t>2.4.</t>
  </si>
  <si>
    <t>2.5.</t>
  </si>
  <si>
    <t>Основное мероприятие 2.4. Мероприятия по владению, пользованию и распоряжению имуществом, находящимся в муниципальной собственности</t>
  </si>
  <si>
    <t>Основное мероприятие 2.5. Мероприятия по благоустройству</t>
  </si>
  <si>
    <t xml:space="preserve">Сокращение числа жилых помещений, в отношении которых проводился текущий и капитальный ремонт. </t>
  </si>
  <si>
    <t xml:space="preserve">Сокращение числа объектов коммунального хозяйства, в отношении которых проводился текущий и капитальный ремонт. </t>
  </si>
  <si>
    <t>Отсутствие кадастровых паспортов на земельные участки, находящиеся под жилыми домами</t>
  </si>
  <si>
    <t>Снижение уровня благоустройства и ухудшение качества жизни сельского населения.</t>
  </si>
  <si>
    <t>Подпрограмма 2. "Жилищно-коммунальное хозяйство Калитинского сельского поселения"</t>
  </si>
  <si>
    <t>Количество капитально отремонтированных муниципальных жилых помещений</t>
  </si>
  <si>
    <t>Оплата взносов фонду капитального ремонта</t>
  </si>
  <si>
    <t xml:space="preserve">Количество кадастровых паспортов </t>
  </si>
  <si>
    <t>Протяженность отремонтированных участков систем водоснабжения и водоотведения</t>
  </si>
  <si>
    <t>Количество освещенных населенных пунктов</t>
  </si>
  <si>
    <t>м</t>
  </si>
  <si>
    <t>Количество убранных несанкционированных свалок</t>
  </si>
  <si>
    <t>Количество захоронений, где проводились мероприятия по благоустройству</t>
  </si>
  <si>
    <t>Количество спиленных и убранных аварийных деревьев</t>
  </si>
  <si>
    <t>Количество отремонтированных колодцев</t>
  </si>
  <si>
    <t>Скашивание сорной растительности</t>
  </si>
  <si>
    <t>9,10,11,12,13,14,15</t>
  </si>
  <si>
    <t>Количество учреждений культурно-досугового типа, в которых проводится капитальный ремонт</t>
  </si>
  <si>
    <t>Разработанная проектная документация по газификации</t>
  </si>
  <si>
    <t>Разработанная проектная документация по КОС</t>
  </si>
  <si>
    <t>Строительство канализационных очистных сооружений</t>
  </si>
  <si>
    <t>Подпрограмма №1. "Дорожное хозяйство Калитинского сельского поселения"</t>
  </si>
  <si>
    <t>Администрация Калитинского  сельского поселения  ВМР ЛО</t>
  </si>
  <si>
    <t>Подпрограмма №2. "Жилищно-коммунальное хозяйство Калитинского сельского поселения"</t>
  </si>
  <si>
    <t>Основное мероприятие 1. Мероприятия по капитальному ремонту муниципального жилищного фонда</t>
  </si>
  <si>
    <t>Основное мероприятие 2. Мероприятия в области жилищного хозяйства</t>
  </si>
  <si>
    <t>Основное мероприятие 3. Капитальный ремонт муниципальных объектов коммунального хозяйства</t>
  </si>
  <si>
    <t>Основное мероприятие 4. Мероприятия по владению, пользованию и распоряжению имуществом, находящимся в муниципальной собственности</t>
  </si>
  <si>
    <t>Основное мероприятие 5. Мероприятия по благоустройству</t>
  </si>
  <si>
    <t>Основное мероприятие 1. Развитие учреждений культурно-досуговой деятельности</t>
  </si>
  <si>
    <t>Подпрограмма №4. "Развитие малого, среднего предпринимательства и потребительского рынка Калитинского сельского поселения"</t>
  </si>
  <si>
    <t>Подпрограмма №3. "Устойчивое развитие территории  Калитинского сельского поселения"</t>
  </si>
  <si>
    <t>Основное мероприятие 3. Развитие систем водоснабжения в сельской местности</t>
  </si>
  <si>
    <t>Основное мероприятие 2. Газификация населенных пунктов поселения</t>
  </si>
  <si>
    <t>Подпрограмма 3. "Устойчивое развитие территории  Калитинского сельского поселения"</t>
  </si>
  <si>
    <t>Подпрограмма 3. "Устойчивое развитие территории Калитинского сельского поселения "</t>
  </si>
  <si>
    <t>Основное мероприятие 1.1.  Ремонт  дорог общего пользования муниципального значения</t>
  </si>
  <si>
    <t>Основное мероприятие 1.2. Содержание дорог общего пользования муниципального значения</t>
  </si>
  <si>
    <t>Основное мероприятие 1.  Ремонт  дорог общего пользования муниципального значения</t>
  </si>
  <si>
    <t>Основное мероприятие 2. Содержание дорог общего пользования муниципального значения</t>
  </si>
  <si>
    <t>Основное мероприятие 3.2. Газификация населенных пунктов поселения</t>
  </si>
  <si>
    <t>Основное мероприятие 3.3. Развитие систем водоснабжения в сельской местности</t>
  </si>
  <si>
    <t>Проведение мониторинга деятельности малого и среднего предпринимательства Калитинского сельского поселения</t>
  </si>
  <si>
    <t>Площадь отремонтированных муниципальных жилых помещений</t>
  </si>
  <si>
    <t>кв.м.</t>
  </si>
  <si>
    <t xml:space="preserve">Перечень подпрограмм и основных мероприятий муниципальной программы                                                                                                                                         "Устойчивое развитие Калитинскго сельского поселения Волосовского муниципального района Ленинградской области"                                                                                                  </t>
  </si>
  <si>
    <t xml:space="preserve">Сведения о показателях (индикаторах) муниципальной программы "Устойчивое развитие Калитинского сельского поселения Волосовского муниципального района Ленинградской области" и их значениях                                                                                                                                                                          </t>
  </si>
  <si>
    <t xml:space="preserve">План реализации  муниципальной программы "Устойчивое развитие Калитинского сельского поселения Волосовского муниципального района Ленинградской области"                                                                                                                                                                                                           </t>
  </si>
  <si>
    <t>Муниципальная программа "Устойчивое развитие Калитинского сельского поселения Волосовского муниципального района Ленинградской области"</t>
  </si>
  <si>
    <t>Основное мероприятие 4. Поддержка граждан, проживающих на территории МО Калитинское сельское поселение Волосовского муниципального района Ленинградской области и нуждающихся в улучшении жилищных условий, в том числе молодежи</t>
  </si>
  <si>
    <t>3.4.</t>
  </si>
  <si>
    <t>Основное мероприятие 3.4. Поддержка граждан, проживающих на территории МО Калитинское сельское поселение Волосовского муниципального района Ленинградской области и нуждающихся в улучшении жилищных условий, в том числе молодежи</t>
  </si>
  <si>
    <t>Строительство газопровода</t>
  </si>
  <si>
    <t>Количество участников программы, улучшивших жилищные условия при оказании поддержки за счет местного бюджета</t>
  </si>
  <si>
    <t>семей</t>
  </si>
  <si>
    <t>17,20</t>
  </si>
  <si>
    <t>Подпрограмма 5. "Обеспечение защиты населения и территории МО Калитинское сельское поселение от чрезвычайных ситуаций"</t>
  </si>
  <si>
    <t>5.1.</t>
  </si>
  <si>
    <t xml:space="preserve">Основное мероприятие 5.1. Мероприятия по предупреждению чрезвычайных ситуаций и подготовке населения к действиям в чрезвычайных ситуациях  </t>
  </si>
  <si>
    <t xml:space="preserve">Освобождение от борщевика Сосновского земель в черте населенных пунктов поселения химическим методом - всего             </t>
  </si>
  <si>
    <t>Снижение уровня безопасности населения и защищенности важных объектов от угроз природного и техногенного характера</t>
  </si>
  <si>
    <t>Количество профилактических мероприятий по предупреждению пожаров, чрезвычайных ситуаций и происшествий</t>
  </si>
  <si>
    <t>Охват населения оповещаемого местной системой оповещения</t>
  </si>
  <si>
    <t>Подпрограмма №5. "Обеспечение защиты населения и территории МО Калитинское сельское поселение от чрезвычайных ситуаций "</t>
  </si>
  <si>
    <t xml:space="preserve">Основное мероприятие 1. Мероприятия по предупреждению чрезвычайных ситуаций и подготовке населения к действиям в чрезвычайных ситуациях </t>
  </si>
  <si>
    <t>В редакции постановления от 07.02.2017г. № 17</t>
  </si>
  <si>
    <t>Основное мероприятие 6. Мероприятия по борьбе с борщевиком Сосновского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</si>
</sst>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0.000"/>
  </numFmts>
  <fonts count="1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9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3" xfId="0" applyBorder="1"/>
    <xf numFmtId="17" fontId="7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</cellXfs>
  <cellStyles count="3">
    <cellStyle name="Обычный" xfId="0" builtinId="0"/>
    <cellStyle name="Обычный 19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I7" sqref="I7"/>
    </sheetView>
  </sheetViews>
  <sheetFormatPr defaultRowHeight="12.75"/>
  <cols>
    <col min="1" max="1" width="4.28515625" style="10" customWidth="1"/>
    <col min="2" max="2" width="30.5703125" style="10" customWidth="1"/>
    <col min="3" max="3" width="31.28515625" style="10" customWidth="1"/>
    <col min="4" max="4" width="10.85546875" style="10" customWidth="1"/>
    <col min="5" max="5" width="10.28515625" style="10" customWidth="1"/>
    <col min="6" max="6" width="29.7109375" style="10" customWidth="1"/>
    <col min="7" max="7" width="21.28515625" style="10" customWidth="1"/>
    <col min="8" max="16384" width="9.140625" style="10"/>
  </cols>
  <sheetData>
    <row r="1" spans="1:8" ht="12.75" customHeight="1">
      <c r="D1" s="54" t="s">
        <v>131</v>
      </c>
      <c r="E1" s="54"/>
      <c r="F1" s="54"/>
      <c r="G1" s="54"/>
      <c r="H1" s="54"/>
    </row>
    <row r="2" spans="1:8">
      <c r="A2" s="55" t="s">
        <v>11</v>
      </c>
      <c r="B2" s="55"/>
      <c r="C2" s="55"/>
      <c r="D2" s="55"/>
      <c r="E2" s="55"/>
      <c r="F2" s="55"/>
      <c r="G2" s="55"/>
    </row>
    <row r="3" spans="1:8" ht="42" customHeight="1">
      <c r="A3" s="53" t="s">
        <v>111</v>
      </c>
      <c r="B3" s="53"/>
      <c r="C3" s="53"/>
      <c r="D3" s="53"/>
      <c r="E3" s="53"/>
      <c r="F3" s="53"/>
      <c r="G3" s="53"/>
    </row>
    <row r="4" spans="1:8" ht="18.75" customHeight="1">
      <c r="A4" s="52" t="s">
        <v>17</v>
      </c>
      <c r="B4" s="52" t="s">
        <v>18</v>
      </c>
      <c r="C4" s="52" t="s">
        <v>19</v>
      </c>
      <c r="D4" s="52" t="s">
        <v>20</v>
      </c>
      <c r="E4" s="52"/>
      <c r="F4" s="52" t="s">
        <v>23</v>
      </c>
      <c r="G4" s="52" t="s">
        <v>24</v>
      </c>
    </row>
    <row r="5" spans="1:8" ht="48.75" customHeight="1">
      <c r="A5" s="52"/>
      <c r="B5" s="52"/>
      <c r="C5" s="52"/>
      <c r="D5" s="12" t="s">
        <v>21</v>
      </c>
      <c r="E5" s="12" t="s">
        <v>22</v>
      </c>
      <c r="F5" s="52"/>
      <c r="G5" s="52"/>
    </row>
    <row r="6" spans="1:8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</row>
    <row r="7" spans="1:8" ht="27.75" customHeight="1">
      <c r="A7" s="52" t="s">
        <v>51</v>
      </c>
      <c r="B7" s="52"/>
      <c r="C7" s="52"/>
      <c r="D7" s="52"/>
      <c r="E7" s="52"/>
      <c r="F7" s="52"/>
      <c r="G7" s="52"/>
    </row>
    <row r="8" spans="1:8" ht="89.25">
      <c r="A8" s="11" t="s">
        <v>25</v>
      </c>
      <c r="B8" s="11" t="s">
        <v>102</v>
      </c>
      <c r="C8" s="11" t="s">
        <v>54</v>
      </c>
      <c r="D8" s="11">
        <v>2014</v>
      </c>
      <c r="E8" s="11">
        <v>2020</v>
      </c>
      <c r="F8" s="28" t="s">
        <v>48</v>
      </c>
      <c r="G8" s="11">
        <v>1.2</v>
      </c>
    </row>
    <row r="9" spans="1:8" ht="51">
      <c r="A9" s="11" t="s">
        <v>26</v>
      </c>
      <c r="B9" s="11" t="s">
        <v>103</v>
      </c>
      <c r="C9" s="11" t="s">
        <v>54</v>
      </c>
      <c r="D9" s="11">
        <v>2014</v>
      </c>
      <c r="E9" s="11">
        <v>2020</v>
      </c>
      <c r="F9" s="28" t="s">
        <v>49</v>
      </c>
      <c r="G9" s="11">
        <v>3</v>
      </c>
    </row>
    <row r="10" spans="1:8" ht="30" customHeight="1">
      <c r="A10" s="52" t="s">
        <v>58</v>
      </c>
      <c r="B10" s="52"/>
      <c r="C10" s="52"/>
      <c r="D10" s="52"/>
      <c r="E10" s="52"/>
      <c r="F10" s="52"/>
      <c r="G10" s="52"/>
    </row>
    <row r="11" spans="1:8" ht="51">
      <c r="A11" s="11" t="s">
        <v>28</v>
      </c>
      <c r="B11" s="11" t="s">
        <v>59</v>
      </c>
      <c r="C11" s="11" t="s">
        <v>54</v>
      </c>
      <c r="D11" s="11">
        <v>2014</v>
      </c>
      <c r="E11" s="11">
        <v>2020</v>
      </c>
      <c r="F11" s="28" t="s">
        <v>66</v>
      </c>
      <c r="G11" s="11">
        <v>4.5</v>
      </c>
    </row>
    <row r="12" spans="1:8" ht="51">
      <c r="A12" s="11" t="s">
        <v>29</v>
      </c>
      <c r="B12" s="11" t="s">
        <v>60</v>
      </c>
      <c r="C12" s="11" t="s">
        <v>54</v>
      </c>
      <c r="D12" s="11">
        <v>2014</v>
      </c>
      <c r="E12" s="11">
        <v>2020</v>
      </c>
      <c r="F12" s="28" t="s">
        <v>66</v>
      </c>
      <c r="G12" s="11">
        <v>6</v>
      </c>
    </row>
    <row r="13" spans="1:8" ht="51">
      <c r="A13" s="11" t="s">
        <v>30</v>
      </c>
      <c r="B13" s="11" t="s">
        <v>61</v>
      </c>
      <c r="C13" s="11" t="s">
        <v>54</v>
      </c>
      <c r="D13" s="11">
        <v>2014</v>
      </c>
      <c r="E13" s="11">
        <v>2020</v>
      </c>
      <c r="F13" s="28" t="s">
        <v>67</v>
      </c>
      <c r="G13" s="11">
        <v>8</v>
      </c>
    </row>
    <row r="14" spans="1:8" ht="63.75">
      <c r="A14" s="11" t="s">
        <v>62</v>
      </c>
      <c r="B14" s="11" t="s">
        <v>64</v>
      </c>
      <c r="C14" s="11" t="s">
        <v>54</v>
      </c>
      <c r="D14" s="11">
        <v>2014</v>
      </c>
      <c r="E14" s="11">
        <v>2020</v>
      </c>
      <c r="F14" s="11" t="s">
        <v>68</v>
      </c>
      <c r="G14" s="11">
        <v>7</v>
      </c>
    </row>
    <row r="15" spans="1:8" ht="38.25">
      <c r="A15" s="11" t="s">
        <v>63</v>
      </c>
      <c r="B15" s="11" t="s">
        <v>65</v>
      </c>
      <c r="C15" s="11" t="s">
        <v>54</v>
      </c>
      <c r="D15" s="11">
        <v>2014</v>
      </c>
      <c r="E15" s="11">
        <v>2020</v>
      </c>
      <c r="F15" s="11" t="s">
        <v>69</v>
      </c>
      <c r="G15" s="32" t="s">
        <v>82</v>
      </c>
    </row>
    <row r="16" spans="1:8" ht="30" customHeight="1">
      <c r="A16" s="52" t="s">
        <v>101</v>
      </c>
      <c r="B16" s="52"/>
      <c r="C16" s="52"/>
      <c r="D16" s="52"/>
      <c r="E16" s="52"/>
      <c r="F16" s="52"/>
      <c r="G16" s="52"/>
    </row>
    <row r="17" spans="1:7" ht="63.75">
      <c r="A17" s="11" t="s">
        <v>33</v>
      </c>
      <c r="B17" s="11" t="s">
        <v>56</v>
      </c>
      <c r="C17" s="11" t="s">
        <v>54</v>
      </c>
      <c r="D17" s="11">
        <v>2014</v>
      </c>
      <c r="E17" s="11">
        <v>2020</v>
      </c>
      <c r="F17" s="1" t="s">
        <v>57</v>
      </c>
      <c r="G17" s="11">
        <v>16</v>
      </c>
    </row>
    <row r="18" spans="1:7" ht="63.75">
      <c r="A18" s="11" t="s">
        <v>34</v>
      </c>
      <c r="B18" s="11" t="s">
        <v>106</v>
      </c>
      <c r="C18" s="11" t="s">
        <v>54</v>
      </c>
      <c r="D18" s="11">
        <v>2014</v>
      </c>
      <c r="E18" s="11">
        <v>2020</v>
      </c>
      <c r="F18" s="1" t="s">
        <v>57</v>
      </c>
      <c r="G18" s="45" t="s">
        <v>121</v>
      </c>
    </row>
    <row r="19" spans="1:7" ht="63.75">
      <c r="A19" s="11" t="s">
        <v>35</v>
      </c>
      <c r="B19" s="11" t="s">
        <v>107</v>
      </c>
      <c r="C19" s="11" t="s">
        <v>54</v>
      </c>
      <c r="D19" s="11">
        <v>2014</v>
      </c>
      <c r="E19" s="11">
        <v>2020</v>
      </c>
      <c r="F19" s="1" t="s">
        <v>57</v>
      </c>
      <c r="G19" s="11">
        <v>18.190000000000001</v>
      </c>
    </row>
    <row r="20" spans="1:7" ht="114.75">
      <c r="A20" s="11" t="s">
        <v>116</v>
      </c>
      <c r="B20" s="11" t="s">
        <v>117</v>
      </c>
      <c r="C20" s="11" t="s">
        <v>54</v>
      </c>
      <c r="D20" s="11">
        <v>2014</v>
      </c>
      <c r="E20" s="11">
        <v>2020</v>
      </c>
      <c r="F20" s="1" t="s">
        <v>57</v>
      </c>
      <c r="G20" s="11">
        <v>21</v>
      </c>
    </row>
    <row r="21" spans="1:7" ht="12.75" customHeight="1">
      <c r="A21" s="52" t="s">
        <v>52</v>
      </c>
      <c r="B21" s="52"/>
      <c r="C21" s="52"/>
      <c r="D21" s="52"/>
      <c r="E21" s="52"/>
      <c r="F21" s="52"/>
      <c r="G21" s="52"/>
    </row>
    <row r="22" spans="1:7" ht="107.25" customHeight="1">
      <c r="A22" s="11" t="s">
        <v>46</v>
      </c>
      <c r="B22" s="11" t="s">
        <v>53</v>
      </c>
      <c r="C22" s="11" t="s">
        <v>54</v>
      </c>
      <c r="D22" s="11">
        <v>2014</v>
      </c>
      <c r="E22" s="11">
        <v>2020</v>
      </c>
      <c r="F22" s="11" t="s">
        <v>36</v>
      </c>
      <c r="G22" s="28">
        <v>22</v>
      </c>
    </row>
    <row r="23" spans="1:7" ht="87" customHeight="1">
      <c r="A23" s="11" t="s">
        <v>47</v>
      </c>
      <c r="B23" s="11" t="s">
        <v>55</v>
      </c>
      <c r="C23" s="11" t="s">
        <v>54</v>
      </c>
      <c r="D23" s="11">
        <v>2014</v>
      </c>
      <c r="E23" s="11">
        <v>2020</v>
      </c>
      <c r="F23" s="11" t="s">
        <v>37</v>
      </c>
      <c r="G23" s="28">
        <v>23</v>
      </c>
    </row>
    <row r="24" spans="1:7" ht="12.75" customHeight="1">
      <c r="A24" s="52" t="s">
        <v>122</v>
      </c>
      <c r="B24" s="52"/>
      <c r="C24" s="52"/>
      <c r="D24" s="52"/>
      <c r="E24" s="52"/>
      <c r="F24" s="52"/>
      <c r="G24" s="52"/>
    </row>
    <row r="25" spans="1:7" ht="107.25" customHeight="1">
      <c r="A25" s="11" t="s">
        <v>123</v>
      </c>
      <c r="B25" s="11" t="s">
        <v>124</v>
      </c>
      <c r="C25" s="11" t="s">
        <v>54</v>
      </c>
      <c r="D25" s="11">
        <v>2014</v>
      </c>
      <c r="E25" s="11">
        <v>2020</v>
      </c>
      <c r="F25" s="11" t="s">
        <v>126</v>
      </c>
      <c r="G25" s="28">
        <v>24.25</v>
      </c>
    </row>
  </sheetData>
  <mergeCells count="14">
    <mergeCell ref="A3:G3"/>
    <mergeCell ref="D1:H1"/>
    <mergeCell ref="A2:G2"/>
    <mergeCell ref="A10:G10"/>
    <mergeCell ref="D4:E4"/>
    <mergeCell ref="A4:A5"/>
    <mergeCell ref="B4:B5"/>
    <mergeCell ref="C4:C5"/>
    <mergeCell ref="F4:F5"/>
    <mergeCell ref="G4:G5"/>
    <mergeCell ref="A24:G24"/>
    <mergeCell ref="A21:G21"/>
    <mergeCell ref="A7:G7"/>
    <mergeCell ref="A16:G16"/>
  </mergeCells>
  <phoneticPr fontId="14" type="noConversion"/>
  <pageMargins left="0.39370078740157483" right="0.39370078740157483" top="0.39370078740157483" bottom="0.39370078740157483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opLeftCell="A28" workbookViewId="0">
      <selection activeCell="H20" sqref="H20"/>
    </sheetView>
  </sheetViews>
  <sheetFormatPr defaultRowHeight="15"/>
  <cols>
    <col min="1" max="1" width="4.5703125" customWidth="1"/>
    <col min="2" max="2" width="37.140625" customWidth="1"/>
    <col min="4" max="4" width="8" customWidth="1"/>
    <col min="5" max="5" width="7.5703125" customWidth="1"/>
    <col min="6" max="6" width="8.42578125" customWidth="1"/>
    <col min="7" max="11" width="8.140625" customWidth="1"/>
    <col min="12" max="12" width="7.85546875" customWidth="1"/>
  </cols>
  <sheetData>
    <row r="1" spans="1:13" ht="15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45" customHeight="1">
      <c r="A2" s="60" t="s">
        <v>112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3">
      <c r="A3" s="62" t="s">
        <v>17</v>
      </c>
      <c r="B3" s="61" t="s">
        <v>12</v>
      </c>
      <c r="C3" s="61" t="s">
        <v>13</v>
      </c>
      <c r="D3" s="56" t="s">
        <v>14</v>
      </c>
      <c r="E3" s="57"/>
      <c r="F3" s="57"/>
      <c r="G3" s="57"/>
      <c r="H3" s="57"/>
      <c r="I3" s="57"/>
      <c r="J3" s="57"/>
      <c r="K3" s="57"/>
      <c r="L3" s="57"/>
    </row>
    <row r="4" spans="1:13">
      <c r="A4" s="63"/>
      <c r="B4" s="61"/>
      <c r="C4" s="61"/>
      <c r="D4" s="2">
        <v>2012</v>
      </c>
      <c r="E4" s="2">
        <v>2013</v>
      </c>
      <c r="F4" s="2">
        <v>2014</v>
      </c>
      <c r="G4" s="2">
        <v>2015</v>
      </c>
      <c r="H4" s="2">
        <v>2016</v>
      </c>
      <c r="I4" s="2">
        <v>2017</v>
      </c>
      <c r="J4" s="2">
        <v>2018</v>
      </c>
      <c r="K4" s="2">
        <v>2019</v>
      </c>
      <c r="L4" s="2">
        <v>2020</v>
      </c>
    </row>
    <row r="5" spans="1:13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3" ht="29.25" customHeight="1">
      <c r="A6" s="56" t="s">
        <v>51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31"/>
    </row>
    <row r="7" spans="1:13" ht="25.5">
      <c r="A7" s="3">
        <v>1</v>
      </c>
      <c r="B7" s="9" t="s">
        <v>43</v>
      </c>
      <c r="C7" s="3" t="s">
        <v>15</v>
      </c>
      <c r="D7" s="3">
        <v>1</v>
      </c>
      <c r="E7" s="3">
        <v>1</v>
      </c>
      <c r="F7" s="3">
        <v>2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</row>
    <row r="8" spans="1:13" ht="51">
      <c r="A8" s="3">
        <v>2</v>
      </c>
      <c r="B8" s="9" t="s">
        <v>44</v>
      </c>
      <c r="C8" s="13" t="s">
        <v>16</v>
      </c>
      <c r="D8" s="3">
        <v>92</v>
      </c>
      <c r="E8" s="3">
        <v>92</v>
      </c>
      <c r="F8" s="3">
        <v>71.2</v>
      </c>
      <c r="G8" s="3">
        <v>67.5</v>
      </c>
      <c r="H8" s="3">
        <v>65.8</v>
      </c>
      <c r="I8" s="3">
        <v>64</v>
      </c>
      <c r="J8" s="3">
        <v>62.2</v>
      </c>
      <c r="K8" s="3">
        <v>60.4</v>
      </c>
      <c r="L8" s="3">
        <v>58.6</v>
      </c>
    </row>
    <row r="9" spans="1:13" ht="51">
      <c r="A9" s="3">
        <v>3</v>
      </c>
      <c r="B9" s="9" t="s">
        <v>45</v>
      </c>
      <c r="C9" s="13" t="s">
        <v>16</v>
      </c>
      <c r="D9" s="3">
        <v>100</v>
      </c>
      <c r="E9" s="3">
        <v>100</v>
      </c>
      <c r="F9" s="3">
        <v>100</v>
      </c>
      <c r="G9" s="3">
        <v>100</v>
      </c>
      <c r="H9" s="3">
        <v>100</v>
      </c>
      <c r="I9" s="3">
        <v>100</v>
      </c>
      <c r="J9" s="3">
        <v>100</v>
      </c>
      <c r="K9" s="3">
        <v>100</v>
      </c>
      <c r="L9" s="3">
        <v>100</v>
      </c>
    </row>
    <row r="10" spans="1:13" ht="33" customHeight="1">
      <c r="A10" s="56" t="s">
        <v>70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3" ht="38.25">
      <c r="A11" s="3">
        <v>4</v>
      </c>
      <c r="B11" s="14" t="s">
        <v>71</v>
      </c>
      <c r="C11" s="3" t="s">
        <v>15</v>
      </c>
      <c r="D11" s="1">
        <v>0</v>
      </c>
      <c r="E11" s="1">
        <v>1</v>
      </c>
      <c r="F11" s="1">
        <v>1</v>
      </c>
      <c r="G11" s="1">
        <v>0</v>
      </c>
      <c r="H11" s="1">
        <v>1</v>
      </c>
      <c r="I11" s="1">
        <v>0</v>
      </c>
      <c r="J11" s="1">
        <v>0</v>
      </c>
      <c r="K11" s="1">
        <v>0</v>
      </c>
      <c r="L11" s="1">
        <v>0</v>
      </c>
    </row>
    <row r="12" spans="1:13" ht="20.25" customHeight="1">
      <c r="A12" s="3">
        <v>5</v>
      </c>
      <c r="B12" s="25" t="s">
        <v>72</v>
      </c>
      <c r="C12" s="13" t="s">
        <v>16</v>
      </c>
      <c r="D12" s="1">
        <v>0</v>
      </c>
      <c r="E12" s="1">
        <v>0</v>
      </c>
      <c r="F12" s="1">
        <v>100</v>
      </c>
      <c r="G12" s="1">
        <v>100</v>
      </c>
      <c r="H12" s="1">
        <v>100</v>
      </c>
      <c r="I12" s="1">
        <v>100</v>
      </c>
      <c r="J12" s="1">
        <v>100</v>
      </c>
      <c r="K12" s="1">
        <v>100</v>
      </c>
      <c r="L12" s="1">
        <v>100</v>
      </c>
    </row>
    <row r="13" spans="1:13" ht="25.5">
      <c r="A13" s="3">
        <v>6</v>
      </c>
      <c r="B13" s="14" t="s">
        <v>109</v>
      </c>
      <c r="C13" s="13" t="s">
        <v>110</v>
      </c>
      <c r="D13" s="1">
        <v>812</v>
      </c>
      <c r="E13" s="1">
        <v>848</v>
      </c>
      <c r="F13" s="1">
        <v>800</v>
      </c>
      <c r="G13" s="1">
        <v>800</v>
      </c>
      <c r="H13" s="1">
        <v>800</v>
      </c>
      <c r="I13" s="1">
        <v>800</v>
      </c>
      <c r="J13" s="1">
        <v>800</v>
      </c>
      <c r="K13" s="1">
        <v>800</v>
      </c>
      <c r="L13" s="1">
        <v>800</v>
      </c>
    </row>
    <row r="14" spans="1:13">
      <c r="A14" s="3">
        <v>7</v>
      </c>
      <c r="B14" s="14" t="s">
        <v>73</v>
      </c>
      <c r="C14" s="3" t="s">
        <v>15</v>
      </c>
      <c r="D14" s="1">
        <v>0</v>
      </c>
      <c r="E14" s="1">
        <v>12</v>
      </c>
      <c r="F14" s="1">
        <v>11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</row>
    <row r="15" spans="1:13" ht="38.25">
      <c r="A15" s="3">
        <v>8</v>
      </c>
      <c r="B15" s="14" t="s">
        <v>74</v>
      </c>
      <c r="C15" s="13" t="s">
        <v>76</v>
      </c>
      <c r="D15" s="1">
        <v>0</v>
      </c>
      <c r="E15" s="1">
        <v>0</v>
      </c>
      <c r="F15" s="1">
        <v>1668</v>
      </c>
      <c r="G15" s="1">
        <v>0</v>
      </c>
      <c r="H15" s="1">
        <v>0</v>
      </c>
      <c r="I15" s="1">
        <v>6560</v>
      </c>
      <c r="J15" s="1">
        <v>0</v>
      </c>
      <c r="K15" s="1">
        <v>0</v>
      </c>
      <c r="L15" s="1">
        <v>0</v>
      </c>
    </row>
    <row r="16" spans="1:13" ht="25.5">
      <c r="A16" s="3">
        <v>9</v>
      </c>
      <c r="B16" s="14" t="s">
        <v>75</v>
      </c>
      <c r="C16" s="3" t="s">
        <v>15</v>
      </c>
      <c r="D16" s="1">
        <v>14</v>
      </c>
      <c r="E16" s="1">
        <v>15</v>
      </c>
      <c r="F16" s="1">
        <v>15</v>
      </c>
      <c r="G16" s="1">
        <v>15</v>
      </c>
      <c r="H16" s="1">
        <v>15</v>
      </c>
      <c r="I16" s="1">
        <v>15</v>
      </c>
      <c r="J16" s="1">
        <v>15</v>
      </c>
      <c r="K16" s="1">
        <v>15</v>
      </c>
      <c r="L16" s="1">
        <v>15</v>
      </c>
    </row>
    <row r="17" spans="1:12" ht="25.5">
      <c r="A17" s="3">
        <v>10</v>
      </c>
      <c r="B17" s="14" t="s">
        <v>77</v>
      </c>
      <c r="C17" s="3" t="s">
        <v>15</v>
      </c>
      <c r="D17" s="1">
        <v>5</v>
      </c>
      <c r="E17" s="1">
        <v>5</v>
      </c>
      <c r="F17" s="1">
        <v>5</v>
      </c>
      <c r="G17" s="1">
        <v>5</v>
      </c>
      <c r="H17" s="1">
        <v>5</v>
      </c>
      <c r="I17" s="1">
        <v>5</v>
      </c>
      <c r="J17" s="1">
        <v>5</v>
      </c>
      <c r="K17" s="1">
        <v>5</v>
      </c>
      <c r="L17" s="1">
        <v>5</v>
      </c>
    </row>
    <row r="18" spans="1:12" ht="25.5">
      <c r="A18" s="3">
        <v>11</v>
      </c>
      <c r="B18" s="14" t="s">
        <v>78</v>
      </c>
      <c r="C18" s="3" t="s">
        <v>15</v>
      </c>
      <c r="D18" s="1">
        <v>1</v>
      </c>
      <c r="E18" s="1">
        <v>2</v>
      </c>
      <c r="F18" s="1">
        <v>2</v>
      </c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</row>
    <row r="19" spans="1:12" ht="25.5">
      <c r="A19" s="3">
        <v>12</v>
      </c>
      <c r="B19" s="14" t="s">
        <v>79</v>
      </c>
      <c r="C19" s="3" t="s">
        <v>15</v>
      </c>
      <c r="D19" s="1">
        <v>0</v>
      </c>
      <c r="E19" s="1">
        <v>50</v>
      </c>
      <c r="F19" s="1">
        <v>30</v>
      </c>
      <c r="G19" s="1">
        <v>30</v>
      </c>
      <c r="H19" s="1">
        <v>30</v>
      </c>
      <c r="I19" s="1">
        <v>0</v>
      </c>
      <c r="J19" s="1">
        <v>0</v>
      </c>
      <c r="K19" s="1">
        <v>0</v>
      </c>
      <c r="L19" s="1">
        <v>0</v>
      </c>
    </row>
    <row r="20" spans="1:12">
      <c r="A20" s="3">
        <v>13</v>
      </c>
      <c r="B20" s="14" t="s">
        <v>80</v>
      </c>
      <c r="C20" s="3" t="s">
        <v>15</v>
      </c>
      <c r="D20" s="1">
        <v>0</v>
      </c>
      <c r="E20" s="1">
        <v>3</v>
      </c>
      <c r="F20" s="1">
        <v>3</v>
      </c>
      <c r="G20" s="1">
        <v>1</v>
      </c>
      <c r="H20" s="1">
        <v>1</v>
      </c>
      <c r="I20" s="1">
        <v>0</v>
      </c>
      <c r="J20" s="1">
        <v>0</v>
      </c>
      <c r="K20" s="1">
        <v>0</v>
      </c>
      <c r="L20" s="1">
        <v>0</v>
      </c>
    </row>
    <row r="21" spans="1:12">
      <c r="A21" s="3">
        <v>14</v>
      </c>
      <c r="B21" s="14" t="s">
        <v>81</v>
      </c>
      <c r="C21" s="3" t="s">
        <v>27</v>
      </c>
      <c r="D21" s="1">
        <v>6</v>
      </c>
      <c r="E21" s="1">
        <v>6</v>
      </c>
      <c r="F21" s="1">
        <v>12</v>
      </c>
      <c r="G21" s="1">
        <v>6</v>
      </c>
      <c r="H21" s="1">
        <v>6</v>
      </c>
      <c r="I21" s="1">
        <v>6</v>
      </c>
      <c r="J21" s="1">
        <v>6</v>
      </c>
      <c r="K21" s="1">
        <v>6</v>
      </c>
      <c r="L21" s="1">
        <v>6</v>
      </c>
    </row>
    <row r="22" spans="1:12" ht="38.25">
      <c r="A22" s="3">
        <v>15</v>
      </c>
      <c r="B22" s="14" t="s">
        <v>125</v>
      </c>
      <c r="C22" s="3" t="s">
        <v>27</v>
      </c>
      <c r="D22" s="1">
        <v>0</v>
      </c>
      <c r="E22" s="1">
        <v>0</v>
      </c>
      <c r="F22" s="1">
        <v>0</v>
      </c>
      <c r="G22" s="1">
        <v>0</v>
      </c>
      <c r="H22" s="1">
        <v>10</v>
      </c>
      <c r="I22" s="1">
        <v>18.600000000000001</v>
      </c>
      <c r="J22" s="1">
        <v>18.600000000000001</v>
      </c>
      <c r="K22" s="1">
        <v>18.600000000000001</v>
      </c>
      <c r="L22" s="1">
        <v>18.600000000000001</v>
      </c>
    </row>
    <row r="23" spans="1:12" ht="24" customHeight="1">
      <c r="A23" s="56" t="s">
        <v>100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</row>
    <row r="24" spans="1:12" ht="38.25">
      <c r="A24" s="3">
        <v>16</v>
      </c>
      <c r="B24" s="16" t="s">
        <v>83</v>
      </c>
      <c r="C24" s="17" t="s">
        <v>15</v>
      </c>
      <c r="D24" s="15">
        <v>1</v>
      </c>
      <c r="E24" s="15">
        <v>1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15">
        <v>1</v>
      </c>
      <c r="L24" s="15">
        <v>1</v>
      </c>
    </row>
    <row r="25" spans="1:12" ht="25.5">
      <c r="A25" s="3">
        <v>17</v>
      </c>
      <c r="B25" s="16" t="s">
        <v>84</v>
      </c>
      <c r="C25" s="13" t="s">
        <v>16</v>
      </c>
      <c r="D25" s="15">
        <v>0</v>
      </c>
      <c r="E25" s="15">
        <v>0</v>
      </c>
      <c r="F25" s="15">
        <v>100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ht="25.5">
      <c r="A26" s="3">
        <v>18</v>
      </c>
      <c r="B26" s="18" t="s">
        <v>85</v>
      </c>
      <c r="C26" s="13" t="s">
        <v>16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100</v>
      </c>
      <c r="J26" s="15">
        <v>0</v>
      </c>
      <c r="K26" s="15">
        <v>0</v>
      </c>
      <c r="L26" s="15">
        <v>0</v>
      </c>
    </row>
    <row r="27" spans="1:12" ht="25.5">
      <c r="A27" s="3">
        <v>19</v>
      </c>
      <c r="B27" s="25" t="s">
        <v>86</v>
      </c>
      <c r="C27" s="1" t="s">
        <v>15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1</v>
      </c>
      <c r="J27" s="1">
        <v>0</v>
      </c>
      <c r="K27" s="1">
        <v>0</v>
      </c>
      <c r="L27" s="1">
        <v>0</v>
      </c>
    </row>
    <row r="28" spans="1:12">
      <c r="A28" s="3">
        <v>20</v>
      </c>
      <c r="B28" s="25" t="s">
        <v>118</v>
      </c>
      <c r="C28" s="1" t="s">
        <v>15</v>
      </c>
      <c r="D28" s="1">
        <v>0</v>
      </c>
      <c r="E28" s="1">
        <v>0</v>
      </c>
      <c r="F28" s="1">
        <v>0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</row>
    <row r="29" spans="1:12" ht="51">
      <c r="A29" s="3">
        <v>21</v>
      </c>
      <c r="B29" s="25" t="s">
        <v>119</v>
      </c>
      <c r="C29" s="1" t="s">
        <v>120</v>
      </c>
      <c r="D29" s="1">
        <v>0</v>
      </c>
      <c r="E29" s="1">
        <v>0</v>
      </c>
      <c r="F29" s="1">
        <v>0</v>
      </c>
      <c r="G29" s="1">
        <v>0</v>
      </c>
      <c r="H29" s="1">
        <v>1</v>
      </c>
      <c r="I29" s="1">
        <v>1</v>
      </c>
      <c r="J29" s="1">
        <v>1</v>
      </c>
      <c r="K29" s="1">
        <v>0</v>
      </c>
      <c r="L29" s="1">
        <v>0</v>
      </c>
    </row>
    <row r="30" spans="1:12" ht="27.75" customHeight="1">
      <c r="A30" s="58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ht="178.5">
      <c r="A31" s="1">
        <v>22</v>
      </c>
      <c r="B31" s="29" t="s">
        <v>38</v>
      </c>
      <c r="C31" s="1" t="s">
        <v>15</v>
      </c>
      <c r="D31" s="1">
        <v>9</v>
      </c>
      <c r="E31" s="1">
        <v>9</v>
      </c>
      <c r="F31" s="1">
        <v>9</v>
      </c>
      <c r="G31" s="1">
        <v>9</v>
      </c>
      <c r="H31" s="1">
        <v>9</v>
      </c>
      <c r="I31" s="1">
        <v>9</v>
      </c>
      <c r="J31" s="1">
        <v>9</v>
      </c>
      <c r="K31" s="1">
        <v>9</v>
      </c>
      <c r="L31" s="1">
        <v>9</v>
      </c>
    </row>
    <row r="32" spans="1:12" ht="38.25">
      <c r="A32" s="1">
        <v>23</v>
      </c>
      <c r="B32" s="29" t="s">
        <v>108</v>
      </c>
      <c r="C32" s="1" t="s">
        <v>15</v>
      </c>
      <c r="D32" s="1">
        <v>4</v>
      </c>
      <c r="E32" s="1">
        <v>4</v>
      </c>
      <c r="F32" s="1">
        <v>4</v>
      </c>
      <c r="G32" s="1">
        <v>4</v>
      </c>
      <c r="H32" s="1">
        <v>4</v>
      </c>
      <c r="I32" s="1">
        <v>4</v>
      </c>
      <c r="J32" s="1">
        <v>4</v>
      </c>
      <c r="K32" s="1">
        <v>4</v>
      </c>
      <c r="L32" s="1">
        <v>4</v>
      </c>
    </row>
    <row r="33" spans="1:12" ht="27.75" customHeight="1">
      <c r="A33" s="58" t="s">
        <v>122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</row>
    <row r="34" spans="1:12" ht="51">
      <c r="A34" s="1">
        <v>24</v>
      </c>
      <c r="B34" s="29" t="s">
        <v>127</v>
      </c>
      <c r="C34" s="1" t="s">
        <v>15</v>
      </c>
      <c r="D34" s="1">
        <v>0</v>
      </c>
      <c r="E34" s="1">
        <v>0</v>
      </c>
      <c r="F34" s="1">
        <v>0</v>
      </c>
      <c r="G34" s="1">
        <v>0</v>
      </c>
      <c r="H34" s="1">
        <v>4</v>
      </c>
      <c r="I34" s="1">
        <v>4</v>
      </c>
      <c r="J34" s="1">
        <v>4</v>
      </c>
      <c r="K34" s="1">
        <v>4</v>
      </c>
      <c r="L34" s="1">
        <v>4</v>
      </c>
    </row>
    <row r="35" spans="1:12" ht="25.5">
      <c r="A35" s="1">
        <v>25</v>
      </c>
      <c r="B35" s="29" t="s">
        <v>128</v>
      </c>
      <c r="C35" s="1" t="s">
        <v>16</v>
      </c>
      <c r="D35" s="1">
        <v>0</v>
      </c>
      <c r="E35" s="1">
        <v>0</v>
      </c>
      <c r="F35" s="1">
        <v>0</v>
      </c>
      <c r="G35" s="1">
        <v>0</v>
      </c>
      <c r="H35" s="1">
        <v>5</v>
      </c>
      <c r="I35" s="1">
        <v>10</v>
      </c>
      <c r="J35" s="1">
        <v>15</v>
      </c>
      <c r="K35" s="1">
        <v>20</v>
      </c>
      <c r="L35" s="1">
        <v>25</v>
      </c>
    </row>
  </sheetData>
  <mergeCells count="11">
    <mergeCell ref="A1:L1"/>
    <mergeCell ref="A2:L2"/>
    <mergeCell ref="B3:B4"/>
    <mergeCell ref="C3:C4"/>
    <mergeCell ref="A3:A4"/>
    <mergeCell ref="D3:L3"/>
    <mergeCell ref="A10:L10"/>
    <mergeCell ref="A6:L6"/>
    <mergeCell ref="A23:L23"/>
    <mergeCell ref="A33:L33"/>
    <mergeCell ref="A30:L30"/>
  </mergeCells>
  <phoneticPr fontId="14" type="noConversion"/>
  <pageMargins left="0.39370078740157483" right="0.39370078740157483" top="0.39370078740157483" bottom="0.3937007874015748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7"/>
  <sheetViews>
    <sheetView topLeftCell="A3" workbookViewId="0">
      <selection activeCell="H14" sqref="H14"/>
    </sheetView>
  </sheetViews>
  <sheetFormatPr defaultRowHeight="15"/>
  <cols>
    <col min="1" max="1" width="33" style="7" customWidth="1"/>
    <col min="2" max="2" width="20.140625" customWidth="1"/>
    <col min="3" max="3" width="8.5703125" customWidth="1"/>
    <col min="4" max="4" width="8.28515625" customWidth="1"/>
    <col min="6" max="7" width="12.42578125" customWidth="1"/>
    <col min="8" max="8" width="13.7109375" customWidth="1"/>
    <col min="9" max="9" width="10.85546875" customWidth="1"/>
    <col min="10" max="10" width="9.7109375" customWidth="1"/>
    <col min="11" max="11" width="9.140625" style="5"/>
  </cols>
  <sheetData>
    <row r="1" spans="1:11" ht="15.75" customHeight="1">
      <c r="A1" s="88" t="s">
        <v>42</v>
      </c>
      <c r="B1" s="88"/>
      <c r="C1" s="88"/>
      <c r="D1" s="88"/>
      <c r="E1" s="88"/>
      <c r="F1" s="88"/>
      <c r="G1" s="88"/>
      <c r="H1" s="88"/>
      <c r="I1" s="88"/>
      <c r="J1" s="88"/>
      <c r="K1" s="4"/>
    </row>
    <row r="2" spans="1:11" ht="15.75" customHeight="1">
      <c r="A2" s="40"/>
      <c r="B2" s="40"/>
      <c r="C2" s="40"/>
      <c r="D2" s="40"/>
      <c r="E2" s="40"/>
      <c r="F2" s="54" t="s">
        <v>131</v>
      </c>
      <c r="G2" s="54"/>
      <c r="H2" s="54"/>
      <c r="I2" s="54"/>
      <c r="J2" s="54"/>
      <c r="K2" s="4"/>
    </row>
    <row r="3" spans="1:11" ht="44.25" customHeight="1">
      <c r="A3" s="89" t="s">
        <v>113</v>
      </c>
      <c r="B3" s="89"/>
      <c r="C3" s="89"/>
      <c r="D3" s="89"/>
      <c r="E3" s="89"/>
      <c r="F3" s="89"/>
      <c r="G3" s="89"/>
      <c r="H3" s="89"/>
      <c r="I3" s="89"/>
      <c r="J3" s="89"/>
      <c r="K3" s="4"/>
    </row>
    <row r="4" spans="1:11">
      <c r="A4" s="81" t="s">
        <v>39</v>
      </c>
      <c r="B4" s="81" t="s">
        <v>1</v>
      </c>
      <c r="C4" s="81" t="s">
        <v>2</v>
      </c>
      <c r="D4" s="81"/>
      <c r="E4" s="81" t="s">
        <v>3</v>
      </c>
      <c r="F4" s="81" t="s">
        <v>4</v>
      </c>
      <c r="G4" s="81"/>
      <c r="H4" s="81"/>
      <c r="I4" s="81"/>
      <c r="J4" s="81"/>
      <c r="K4" s="4"/>
    </row>
    <row r="5" spans="1:11" ht="6" customHeight="1">
      <c r="A5" s="81"/>
      <c r="B5" s="81"/>
      <c r="C5" s="81" t="s">
        <v>40</v>
      </c>
      <c r="D5" s="81" t="s">
        <v>41</v>
      </c>
      <c r="E5" s="81"/>
      <c r="F5" s="81" t="s">
        <v>5</v>
      </c>
      <c r="G5" s="81" t="s">
        <v>6</v>
      </c>
      <c r="H5" s="81" t="s">
        <v>7</v>
      </c>
      <c r="I5" s="81" t="s">
        <v>8</v>
      </c>
      <c r="J5" s="81" t="s">
        <v>9</v>
      </c>
      <c r="K5" s="4"/>
    </row>
    <row r="6" spans="1:11" ht="5.2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4"/>
    </row>
    <row r="7" spans="1:11" ht="9.7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4"/>
    </row>
    <row r="8" spans="1:11">
      <c r="A8" s="81"/>
      <c r="B8" s="81"/>
      <c r="C8" s="81"/>
      <c r="D8" s="81"/>
      <c r="E8" s="81"/>
      <c r="F8" s="81"/>
      <c r="G8" s="81"/>
      <c r="H8" s="81"/>
      <c r="I8" s="81"/>
      <c r="J8" s="81"/>
      <c r="K8" s="4"/>
    </row>
    <row r="9" spans="1:11">
      <c r="A9" s="81"/>
      <c r="B9" s="81"/>
      <c r="C9" s="81"/>
      <c r="D9" s="81"/>
      <c r="E9" s="81"/>
      <c r="F9" s="81"/>
      <c r="G9" s="81"/>
      <c r="H9" s="81"/>
      <c r="I9" s="81"/>
      <c r="J9" s="81"/>
      <c r="K9" s="4"/>
    </row>
    <row r="10" spans="1:11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4"/>
    </row>
    <row r="11" spans="1:11" ht="15" customHeight="1">
      <c r="A11" s="62" t="s">
        <v>114</v>
      </c>
      <c r="B11" s="85" t="s">
        <v>88</v>
      </c>
      <c r="C11" s="2"/>
      <c r="D11" s="2"/>
      <c r="E11" s="2">
        <v>2014</v>
      </c>
      <c r="F11" s="36">
        <f>F19+F43+F98</f>
        <v>19126.027000000002</v>
      </c>
      <c r="G11" s="20">
        <v>0</v>
      </c>
      <c r="H11" s="35">
        <f>H19+H43+H98</f>
        <v>12405.127</v>
      </c>
      <c r="I11" s="20">
        <f>I19+I43+I98+I162</f>
        <v>6720.9</v>
      </c>
      <c r="J11" s="20">
        <v>0</v>
      </c>
      <c r="K11" s="4"/>
    </row>
    <row r="12" spans="1:11">
      <c r="A12" s="80"/>
      <c r="B12" s="86"/>
      <c r="C12" s="2"/>
      <c r="D12" s="2"/>
      <c r="E12" s="2">
        <v>2015</v>
      </c>
      <c r="F12" s="36">
        <f>F20+F44+F99</f>
        <v>26140.82</v>
      </c>
      <c r="G12" s="20">
        <v>0</v>
      </c>
      <c r="H12" s="20">
        <f>H99+H20</f>
        <v>20269.82</v>
      </c>
      <c r="I12" s="20">
        <f>I20+I44+I99</f>
        <v>5871</v>
      </c>
      <c r="J12" s="20">
        <v>0</v>
      </c>
      <c r="K12" s="4"/>
    </row>
    <row r="13" spans="1:11" ht="15" customHeight="1">
      <c r="A13" s="80"/>
      <c r="B13" s="86"/>
      <c r="C13" s="2"/>
      <c r="D13" s="2"/>
      <c r="E13" s="2">
        <v>2016</v>
      </c>
      <c r="F13" s="36">
        <f>F21+F45+F100+F164</f>
        <v>15673.663</v>
      </c>
      <c r="G13" s="20">
        <v>0</v>
      </c>
      <c r="H13" s="35">
        <f>H21</f>
        <v>1776.953</v>
      </c>
      <c r="I13" s="20">
        <f>I21+I45+I100+I164</f>
        <v>8514.61</v>
      </c>
      <c r="J13" s="20">
        <v>0</v>
      </c>
      <c r="K13" s="4"/>
    </row>
    <row r="14" spans="1:11" ht="15" customHeight="1">
      <c r="A14" s="80"/>
      <c r="B14" s="86"/>
      <c r="C14" s="2"/>
      <c r="D14" s="2"/>
      <c r="E14" s="2">
        <v>2017</v>
      </c>
      <c r="F14" s="36">
        <f>F22+F46+F101+F165</f>
        <v>27383.5</v>
      </c>
      <c r="G14" s="20">
        <v>0</v>
      </c>
      <c r="H14" s="20">
        <f>H22+H46+H101</f>
        <v>19426</v>
      </c>
      <c r="I14" s="20">
        <f>I22+I46+I101+I165</f>
        <v>7957.5</v>
      </c>
      <c r="J14" s="20">
        <v>0</v>
      </c>
      <c r="K14" s="4"/>
    </row>
    <row r="15" spans="1:11" ht="15" customHeight="1">
      <c r="A15" s="80"/>
      <c r="B15" s="86"/>
      <c r="C15" s="2"/>
      <c r="D15" s="2"/>
      <c r="E15" s="2">
        <v>2018</v>
      </c>
      <c r="F15" s="36">
        <f>F23+F47+F102+F166</f>
        <v>4903.1000000000004</v>
      </c>
      <c r="G15" s="20">
        <v>0</v>
      </c>
      <c r="H15" s="20">
        <v>0</v>
      </c>
      <c r="I15" s="20">
        <f>I23+I47+I102+I166</f>
        <v>4903.1000000000004</v>
      </c>
      <c r="J15" s="20">
        <v>0</v>
      </c>
      <c r="K15" s="4"/>
    </row>
    <row r="16" spans="1:11" ht="15" customHeight="1">
      <c r="A16" s="80"/>
      <c r="B16" s="86"/>
      <c r="C16" s="2"/>
      <c r="D16" s="2"/>
      <c r="E16" s="2">
        <v>2019</v>
      </c>
      <c r="F16" s="36">
        <f>F24+F48+F103+F167</f>
        <v>4816.3999999999996</v>
      </c>
      <c r="G16" s="20">
        <v>0</v>
      </c>
      <c r="H16" s="20">
        <v>0</v>
      </c>
      <c r="I16" s="20">
        <f>I24+I48+I103+I167</f>
        <v>4816.3999999999996</v>
      </c>
      <c r="J16" s="20">
        <v>0</v>
      </c>
      <c r="K16" s="4"/>
    </row>
    <row r="17" spans="1:11" ht="15" customHeight="1">
      <c r="A17" s="80"/>
      <c r="B17" s="86"/>
      <c r="C17" s="2"/>
      <c r="D17" s="2"/>
      <c r="E17" s="2">
        <v>2020</v>
      </c>
      <c r="F17" s="36">
        <f>F25+F49+F104+F168</f>
        <v>3960.4</v>
      </c>
      <c r="G17" s="20">
        <v>0</v>
      </c>
      <c r="H17" s="20">
        <v>0</v>
      </c>
      <c r="I17" s="20">
        <f>I25+I49+I104+I168</f>
        <v>3960.4</v>
      </c>
      <c r="J17" s="20">
        <v>0</v>
      </c>
      <c r="K17" s="4"/>
    </row>
    <row r="18" spans="1:11">
      <c r="A18" s="21" t="s">
        <v>10</v>
      </c>
      <c r="B18" s="87"/>
      <c r="C18" s="2"/>
      <c r="D18" s="2"/>
      <c r="E18" s="2"/>
      <c r="F18" s="36">
        <f>SUM(F11:F17)</f>
        <v>102003.91</v>
      </c>
      <c r="G18" s="20">
        <v>0</v>
      </c>
      <c r="H18" s="35">
        <f>H11+H12+H13+H14</f>
        <v>53877.9</v>
      </c>
      <c r="I18" s="36">
        <f>SUM(I11:I17)</f>
        <v>42743.91</v>
      </c>
      <c r="J18" s="20">
        <v>0</v>
      </c>
      <c r="K18" s="4"/>
    </row>
    <row r="19" spans="1:11" ht="15" customHeight="1">
      <c r="A19" s="78" t="s">
        <v>87</v>
      </c>
      <c r="B19" s="64" t="s">
        <v>88</v>
      </c>
      <c r="C19" s="22"/>
      <c r="D19" s="22"/>
      <c r="E19" s="27">
        <v>2014</v>
      </c>
      <c r="F19" s="37">
        <f t="shared" ref="F19:F25" si="0">F27+F35</f>
        <v>8151.3209999999999</v>
      </c>
      <c r="G19" s="8">
        <v>0</v>
      </c>
      <c r="H19" s="34">
        <f>H27</f>
        <v>6248.3209999999999</v>
      </c>
      <c r="I19" s="8">
        <f t="shared" ref="I19:I25" si="1">I27+I35</f>
        <v>1903</v>
      </c>
      <c r="J19" s="8">
        <v>0</v>
      </c>
      <c r="K19" s="4"/>
    </row>
    <row r="20" spans="1:11">
      <c r="A20" s="79"/>
      <c r="B20" s="65"/>
      <c r="C20" s="22"/>
      <c r="D20" s="22"/>
      <c r="E20" s="27">
        <v>2015</v>
      </c>
      <c r="F20" s="37">
        <f t="shared" si="0"/>
        <v>3041.7200000000003</v>
      </c>
      <c r="G20" s="8">
        <v>0</v>
      </c>
      <c r="H20" s="46">
        <f>H28</f>
        <v>2068.42</v>
      </c>
      <c r="I20" s="8">
        <f t="shared" si="1"/>
        <v>973.3</v>
      </c>
      <c r="J20" s="8">
        <v>0</v>
      </c>
      <c r="K20" s="4"/>
    </row>
    <row r="21" spans="1:11">
      <c r="A21" s="79"/>
      <c r="B21" s="65"/>
      <c r="C21" s="22"/>
      <c r="D21" s="22"/>
      <c r="E21" s="27">
        <v>2016</v>
      </c>
      <c r="F21" s="37">
        <f t="shared" si="0"/>
        <v>3021.3530000000001</v>
      </c>
      <c r="G21" s="8">
        <v>0</v>
      </c>
      <c r="H21" s="34">
        <f>H29</f>
        <v>1776.953</v>
      </c>
      <c r="I21" s="8">
        <f t="shared" si="1"/>
        <v>1244.4000000000001</v>
      </c>
      <c r="J21" s="8">
        <v>0</v>
      </c>
      <c r="K21" s="4"/>
    </row>
    <row r="22" spans="1:11">
      <c r="A22" s="42"/>
      <c r="B22" s="65"/>
      <c r="C22" s="22"/>
      <c r="D22" s="22"/>
      <c r="E22" s="27">
        <v>2017</v>
      </c>
      <c r="F22" s="37">
        <f t="shared" si="0"/>
        <v>2508.5</v>
      </c>
      <c r="G22" s="8">
        <v>0</v>
      </c>
      <c r="H22" s="8">
        <f>H30</f>
        <v>1055.8</v>
      </c>
      <c r="I22" s="8">
        <f t="shared" si="1"/>
        <v>1452.7</v>
      </c>
      <c r="J22" s="8">
        <v>0</v>
      </c>
      <c r="K22" s="4"/>
    </row>
    <row r="23" spans="1:11">
      <c r="A23" s="42"/>
      <c r="B23" s="65"/>
      <c r="C23" s="22"/>
      <c r="D23" s="22"/>
      <c r="E23" s="27">
        <v>2018</v>
      </c>
      <c r="F23" s="37">
        <f t="shared" si="0"/>
        <v>1163.0999999999999</v>
      </c>
      <c r="G23" s="8">
        <v>0</v>
      </c>
      <c r="H23" s="8">
        <v>0</v>
      </c>
      <c r="I23" s="8">
        <f t="shared" si="1"/>
        <v>1163.0999999999999</v>
      </c>
      <c r="J23" s="8">
        <v>0</v>
      </c>
      <c r="K23" s="4"/>
    </row>
    <row r="24" spans="1:11">
      <c r="A24" s="42"/>
      <c r="B24" s="65"/>
      <c r="C24" s="22"/>
      <c r="D24" s="22"/>
      <c r="E24" s="27">
        <v>2019</v>
      </c>
      <c r="F24" s="37">
        <f t="shared" si="0"/>
        <v>1176.4000000000001</v>
      </c>
      <c r="G24" s="8">
        <v>0</v>
      </c>
      <c r="H24" s="8">
        <v>0</v>
      </c>
      <c r="I24" s="8">
        <f t="shared" si="1"/>
        <v>1176.4000000000001</v>
      </c>
      <c r="J24" s="8">
        <v>0</v>
      </c>
      <c r="K24" s="4"/>
    </row>
    <row r="25" spans="1:11">
      <c r="A25" s="42"/>
      <c r="B25" s="65"/>
      <c r="C25" s="22"/>
      <c r="D25" s="22"/>
      <c r="E25" s="27">
        <v>2020</v>
      </c>
      <c r="F25" s="37">
        <f t="shared" si="0"/>
        <v>1820.4</v>
      </c>
      <c r="G25" s="8">
        <v>0</v>
      </c>
      <c r="H25" s="8">
        <v>0</v>
      </c>
      <c r="I25" s="8">
        <f t="shared" si="1"/>
        <v>1820.4</v>
      </c>
      <c r="J25" s="8">
        <v>0</v>
      </c>
      <c r="K25" s="4"/>
    </row>
    <row r="26" spans="1:11">
      <c r="A26" s="26" t="s">
        <v>10</v>
      </c>
      <c r="B26" s="66"/>
      <c r="C26" s="22"/>
      <c r="D26" s="22"/>
      <c r="E26" s="27"/>
      <c r="F26" s="37">
        <f>F19+F20+F21+F22+F23+F24+F25</f>
        <v>20882.794000000002</v>
      </c>
      <c r="G26" s="8">
        <v>0</v>
      </c>
      <c r="H26" s="34">
        <f>H34</f>
        <v>11149.493999999999</v>
      </c>
      <c r="I26" s="8">
        <f>I19+I20+I21+I22+I23+I24+I25</f>
        <v>9733.2999999999993</v>
      </c>
      <c r="J26" s="8">
        <v>0</v>
      </c>
      <c r="K26" s="4"/>
    </row>
    <row r="27" spans="1:11" ht="15" customHeight="1">
      <c r="A27" s="76" t="s">
        <v>104</v>
      </c>
      <c r="B27" s="67" t="s">
        <v>88</v>
      </c>
      <c r="C27" s="24"/>
      <c r="D27" s="24"/>
      <c r="E27" s="24">
        <v>2014</v>
      </c>
      <c r="F27" s="38">
        <f>H27+I27</f>
        <v>7751.3209999999999</v>
      </c>
      <c r="G27" s="19">
        <v>0</v>
      </c>
      <c r="H27" s="33">
        <v>6248.3209999999999</v>
      </c>
      <c r="I27" s="19">
        <v>1503</v>
      </c>
      <c r="J27" s="19">
        <v>0</v>
      </c>
      <c r="K27" s="4"/>
    </row>
    <row r="28" spans="1:11">
      <c r="A28" s="77"/>
      <c r="B28" s="68"/>
      <c r="C28" s="24"/>
      <c r="D28" s="24"/>
      <c r="E28" s="24">
        <v>2015</v>
      </c>
      <c r="F28" s="38">
        <f>H28+I28</f>
        <v>2777.7200000000003</v>
      </c>
      <c r="G28" s="19">
        <v>0</v>
      </c>
      <c r="H28" s="47">
        <v>2068.42</v>
      </c>
      <c r="I28" s="19">
        <v>709.3</v>
      </c>
      <c r="J28" s="19">
        <v>0</v>
      </c>
      <c r="K28" s="4"/>
    </row>
    <row r="29" spans="1:11">
      <c r="A29" s="77"/>
      <c r="B29" s="68"/>
      <c r="C29" s="24"/>
      <c r="D29" s="24"/>
      <c r="E29" s="24">
        <v>2016</v>
      </c>
      <c r="F29" s="38">
        <f>H29+I29</f>
        <v>2755.5529999999999</v>
      </c>
      <c r="G29" s="19">
        <v>0</v>
      </c>
      <c r="H29" s="33">
        <v>1776.953</v>
      </c>
      <c r="I29" s="19">
        <v>978.6</v>
      </c>
      <c r="J29" s="19">
        <v>0</v>
      </c>
      <c r="K29" s="4"/>
    </row>
    <row r="30" spans="1:11">
      <c r="A30" s="41"/>
      <c r="B30" s="68"/>
      <c r="C30" s="24"/>
      <c r="D30" s="24"/>
      <c r="E30" s="24">
        <v>2017</v>
      </c>
      <c r="F30" s="38">
        <f>H30+I30</f>
        <v>2241.6999999999998</v>
      </c>
      <c r="G30" s="19">
        <v>0</v>
      </c>
      <c r="H30" s="19">
        <v>1055.8</v>
      </c>
      <c r="I30" s="19">
        <v>1185.9000000000001</v>
      </c>
      <c r="J30" s="19">
        <v>0</v>
      </c>
      <c r="K30" s="4"/>
    </row>
    <row r="31" spans="1:11">
      <c r="A31" s="41"/>
      <c r="B31" s="68"/>
      <c r="C31" s="24"/>
      <c r="D31" s="24"/>
      <c r="E31" s="24">
        <v>2018</v>
      </c>
      <c r="F31" s="38">
        <f>H31+I31</f>
        <v>894.6</v>
      </c>
      <c r="G31" s="19">
        <v>0</v>
      </c>
      <c r="H31" s="19">
        <v>0</v>
      </c>
      <c r="I31" s="19">
        <v>894.6</v>
      </c>
      <c r="J31" s="19">
        <v>0</v>
      </c>
      <c r="K31" s="4"/>
    </row>
    <row r="32" spans="1:11">
      <c r="A32" s="41"/>
      <c r="B32" s="68"/>
      <c r="C32" s="24"/>
      <c r="D32" s="24"/>
      <c r="E32" s="24">
        <v>2019</v>
      </c>
      <c r="F32" s="38">
        <f>I32</f>
        <v>906</v>
      </c>
      <c r="G32" s="19">
        <v>0</v>
      </c>
      <c r="H32" s="19">
        <v>0</v>
      </c>
      <c r="I32" s="19">
        <v>906</v>
      </c>
      <c r="J32" s="19">
        <v>0</v>
      </c>
      <c r="K32" s="4"/>
    </row>
    <row r="33" spans="1:11">
      <c r="A33" s="41"/>
      <c r="B33" s="68"/>
      <c r="C33" s="24"/>
      <c r="D33" s="24"/>
      <c r="E33" s="24">
        <v>2020</v>
      </c>
      <c r="F33" s="38">
        <v>1550</v>
      </c>
      <c r="G33" s="19">
        <v>0</v>
      </c>
      <c r="H33" s="19">
        <v>0</v>
      </c>
      <c r="I33" s="19">
        <v>1550</v>
      </c>
      <c r="J33" s="19">
        <v>0</v>
      </c>
      <c r="K33" s="4"/>
    </row>
    <row r="34" spans="1:11">
      <c r="A34" s="25" t="s">
        <v>10</v>
      </c>
      <c r="B34" s="69"/>
      <c r="C34" s="24"/>
      <c r="D34" s="24"/>
      <c r="E34" s="24"/>
      <c r="F34" s="38">
        <f>F27+F28+F29+F30+F31+F32+F33</f>
        <v>18876.894</v>
      </c>
      <c r="G34" s="19">
        <v>0</v>
      </c>
      <c r="H34" s="33">
        <f>H27+H28+H29+H30+H31</f>
        <v>11149.493999999999</v>
      </c>
      <c r="I34" s="19">
        <f>I27+I28+I29+I30+I31+I32+I33</f>
        <v>7727.4000000000005</v>
      </c>
      <c r="J34" s="19">
        <v>0</v>
      </c>
      <c r="K34" s="4"/>
    </row>
    <row r="35" spans="1:11" ht="15" customHeight="1">
      <c r="A35" s="83" t="s">
        <v>105</v>
      </c>
      <c r="B35" s="67" t="s">
        <v>88</v>
      </c>
      <c r="C35" s="24"/>
      <c r="D35" s="24"/>
      <c r="E35" s="24">
        <v>2014</v>
      </c>
      <c r="F35" s="19">
        <v>400</v>
      </c>
      <c r="G35" s="19">
        <v>0</v>
      </c>
      <c r="H35" s="19">
        <v>0</v>
      </c>
      <c r="I35" s="19">
        <v>400</v>
      </c>
      <c r="J35" s="19">
        <v>0</v>
      </c>
      <c r="K35" s="4"/>
    </row>
    <row r="36" spans="1:11">
      <c r="A36" s="84"/>
      <c r="B36" s="68"/>
      <c r="C36" s="24"/>
      <c r="D36" s="24"/>
      <c r="E36" s="24">
        <v>2015</v>
      </c>
      <c r="F36" s="19">
        <f t="shared" ref="F36:F41" si="2">I36</f>
        <v>264</v>
      </c>
      <c r="G36" s="19">
        <v>0</v>
      </c>
      <c r="H36" s="19">
        <v>0</v>
      </c>
      <c r="I36" s="19">
        <v>264</v>
      </c>
      <c r="J36" s="19">
        <v>0</v>
      </c>
      <c r="K36" s="4"/>
    </row>
    <row r="37" spans="1:11">
      <c r="A37" s="84"/>
      <c r="B37" s="68"/>
      <c r="C37" s="24"/>
      <c r="D37" s="24"/>
      <c r="E37" s="24">
        <v>2016</v>
      </c>
      <c r="F37" s="19">
        <f t="shared" si="2"/>
        <v>265.8</v>
      </c>
      <c r="G37" s="19">
        <v>0</v>
      </c>
      <c r="H37" s="19">
        <v>0</v>
      </c>
      <c r="I37" s="19">
        <v>265.8</v>
      </c>
      <c r="J37" s="19">
        <v>0</v>
      </c>
      <c r="K37" s="4"/>
    </row>
    <row r="38" spans="1:11">
      <c r="A38" s="43"/>
      <c r="B38" s="68"/>
      <c r="C38" s="24"/>
      <c r="D38" s="24"/>
      <c r="E38" s="24">
        <v>2017</v>
      </c>
      <c r="F38" s="19">
        <f t="shared" si="2"/>
        <v>266.8</v>
      </c>
      <c r="G38" s="19">
        <v>0</v>
      </c>
      <c r="H38" s="19">
        <v>0</v>
      </c>
      <c r="I38" s="19">
        <v>266.8</v>
      </c>
      <c r="J38" s="19">
        <v>0</v>
      </c>
      <c r="K38" s="4"/>
    </row>
    <row r="39" spans="1:11">
      <c r="A39" s="43"/>
      <c r="B39" s="68"/>
      <c r="C39" s="24"/>
      <c r="D39" s="24"/>
      <c r="E39" s="24">
        <v>2018</v>
      </c>
      <c r="F39" s="19">
        <f t="shared" si="2"/>
        <v>268.5</v>
      </c>
      <c r="G39" s="19">
        <v>0</v>
      </c>
      <c r="H39" s="19">
        <v>0</v>
      </c>
      <c r="I39" s="19">
        <v>268.5</v>
      </c>
      <c r="J39" s="19">
        <v>0</v>
      </c>
      <c r="K39" s="4"/>
    </row>
    <row r="40" spans="1:11">
      <c r="A40" s="43"/>
      <c r="B40" s="68"/>
      <c r="C40" s="24"/>
      <c r="D40" s="24"/>
      <c r="E40" s="24">
        <v>2019</v>
      </c>
      <c r="F40" s="19">
        <f t="shared" si="2"/>
        <v>270.39999999999998</v>
      </c>
      <c r="G40" s="19">
        <v>0</v>
      </c>
      <c r="H40" s="19">
        <v>0</v>
      </c>
      <c r="I40" s="19">
        <v>270.39999999999998</v>
      </c>
      <c r="J40" s="19">
        <v>0</v>
      </c>
      <c r="K40" s="4"/>
    </row>
    <row r="41" spans="1:11">
      <c r="A41" s="43"/>
      <c r="B41" s="68"/>
      <c r="C41" s="24"/>
      <c r="D41" s="24"/>
      <c r="E41" s="24">
        <v>2020</v>
      </c>
      <c r="F41" s="19">
        <f t="shared" si="2"/>
        <v>270.39999999999998</v>
      </c>
      <c r="G41" s="19">
        <v>0</v>
      </c>
      <c r="H41" s="19">
        <v>0</v>
      </c>
      <c r="I41" s="19">
        <v>270.39999999999998</v>
      </c>
      <c r="J41" s="19">
        <v>0</v>
      </c>
      <c r="K41" s="4"/>
    </row>
    <row r="42" spans="1:11">
      <c r="A42" s="23" t="s">
        <v>10</v>
      </c>
      <c r="B42" s="69"/>
      <c r="C42" s="24"/>
      <c r="D42" s="24"/>
      <c r="E42" s="24"/>
      <c r="F42" s="19">
        <f>F35+F36+F37+F38+F39+F40+F41</f>
        <v>2005.9</v>
      </c>
      <c r="G42" s="19">
        <v>0</v>
      </c>
      <c r="H42" s="19">
        <v>0</v>
      </c>
      <c r="I42" s="19">
        <f>I35+I36+I37+I38+I39+I40+I41</f>
        <v>2005.9</v>
      </c>
      <c r="J42" s="19">
        <v>0</v>
      </c>
      <c r="K42" s="4"/>
    </row>
    <row r="43" spans="1:11">
      <c r="A43" s="78" t="s">
        <v>89</v>
      </c>
      <c r="B43" s="64" t="s">
        <v>88</v>
      </c>
      <c r="C43" s="27"/>
      <c r="D43" s="27"/>
      <c r="E43" s="27">
        <v>2014</v>
      </c>
      <c r="F43" s="34">
        <f>F51+F59+F67+F75+F83</f>
        <v>6491.7060000000001</v>
      </c>
      <c r="G43" s="8">
        <v>0</v>
      </c>
      <c r="H43" s="34">
        <f>H67</f>
        <v>2006.806</v>
      </c>
      <c r="I43" s="8">
        <f>I51+I59+I67+I75+I83</f>
        <v>4484.8999999999996</v>
      </c>
      <c r="J43" s="8">
        <v>0</v>
      </c>
    </row>
    <row r="44" spans="1:11">
      <c r="A44" s="79"/>
      <c r="B44" s="65"/>
      <c r="C44" s="27"/>
      <c r="D44" s="27"/>
      <c r="E44" s="27">
        <v>2015</v>
      </c>
      <c r="F44" s="8">
        <f>F52+F60+F68+F76+F84</f>
        <v>3235.8</v>
      </c>
      <c r="G44" s="8">
        <v>0</v>
      </c>
      <c r="H44" s="8">
        <v>0</v>
      </c>
      <c r="I44" s="8">
        <f>I52+I60+I68+I76+I84</f>
        <v>3235.8</v>
      </c>
      <c r="J44" s="8">
        <v>0</v>
      </c>
    </row>
    <row r="45" spans="1:11">
      <c r="A45" s="79"/>
      <c r="B45" s="65"/>
      <c r="C45" s="27"/>
      <c r="D45" s="27"/>
      <c r="E45" s="27">
        <v>2016</v>
      </c>
      <c r="F45" s="8">
        <f>H45+I45</f>
        <v>7522.3099999999995</v>
      </c>
      <c r="G45" s="8">
        <v>0</v>
      </c>
      <c r="H45" s="8">
        <f>H85+H91</f>
        <v>1382.1</v>
      </c>
      <c r="I45" s="8">
        <f>I53+I61+I69+I77+I85+I91</f>
        <v>6140.21</v>
      </c>
      <c r="J45" s="8">
        <v>0</v>
      </c>
    </row>
    <row r="46" spans="1:11">
      <c r="A46" s="42"/>
      <c r="B46" s="65"/>
      <c r="C46" s="27"/>
      <c r="D46" s="27"/>
      <c r="E46" s="27">
        <v>2017</v>
      </c>
      <c r="F46" s="8">
        <f>H46+I46</f>
        <v>18399</v>
      </c>
      <c r="G46" s="8">
        <v>0</v>
      </c>
      <c r="H46" s="8">
        <f>H78+H86+H92+H70</f>
        <v>12370.2</v>
      </c>
      <c r="I46" s="8">
        <f>I54+I62+I70+I78+I86+I92</f>
        <v>6028.8</v>
      </c>
      <c r="J46" s="8">
        <v>0</v>
      </c>
    </row>
    <row r="47" spans="1:11">
      <c r="A47" s="42"/>
      <c r="B47" s="65"/>
      <c r="C47" s="27"/>
      <c r="D47" s="27"/>
      <c r="E47" s="27">
        <v>2018</v>
      </c>
      <c r="F47" s="8">
        <f>I47</f>
        <v>3580</v>
      </c>
      <c r="G47" s="8">
        <v>0</v>
      </c>
      <c r="H47" s="8">
        <v>0</v>
      </c>
      <c r="I47" s="8">
        <f>I55+I63+I71+I79+I87+I93</f>
        <v>3580</v>
      </c>
      <c r="J47" s="8">
        <v>0</v>
      </c>
    </row>
    <row r="48" spans="1:11">
      <c r="A48" s="42"/>
      <c r="B48" s="65"/>
      <c r="C48" s="27"/>
      <c r="D48" s="27"/>
      <c r="E48" s="27">
        <v>2019</v>
      </c>
      <c r="F48" s="8">
        <f>I48</f>
        <v>3580</v>
      </c>
      <c r="G48" s="8">
        <v>0</v>
      </c>
      <c r="H48" s="8">
        <v>0</v>
      </c>
      <c r="I48" s="8">
        <f>I55+I63+I79+I87+I93</f>
        <v>3580</v>
      </c>
      <c r="J48" s="8">
        <v>0</v>
      </c>
    </row>
    <row r="49" spans="1:10">
      <c r="A49" s="42"/>
      <c r="B49" s="65"/>
      <c r="C49" s="27"/>
      <c r="D49" s="27"/>
      <c r="E49" s="27">
        <v>2020</v>
      </c>
      <c r="F49" s="8">
        <f>I49</f>
        <v>2110</v>
      </c>
      <c r="G49" s="8">
        <v>0</v>
      </c>
      <c r="H49" s="8">
        <v>0</v>
      </c>
      <c r="I49" s="8">
        <f>I65+I81+I89+I95</f>
        <v>2110</v>
      </c>
      <c r="J49" s="8">
        <v>0</v>
      </c>
    </row>
    <row r="50" spans="1:10">
      <c r="A50" s="27" t="s">
        <v>10</v>
      </c>
      <c r="B50" s="66"/>
      <c r="C50" s="27"/>
      <c r="D50" s="27"/>
      <c r="E50" s="27"/>
      <c r="F50" s="34">
        <f>F43+F44+F45+F46+F47+F48+F49</f>
        <v>44918.815999999999</v>
      </c>
      <c r="G50" s="8">
        <v>0</v>
      </c>
      <c r="H50" s="34">
        <f>H43+H45+H46</f>
        <v>15759.106</v>
      </c>
      <c r="I50" s="34">
        <f>I43+I44+I45+I46+I47+I48+I49</f>
        <v>29159.71</v>
      </c>
      <c r="J50" s="8">
        <v>0</v>
      </c>
    </row>
    <row r="51" spans="1:10" ht="15" customHeight="1">
      <c r="A51" s="70" t="s">
        <v>90</v>
      </c>
      <c r="B51" s="67" t="s">
        <v>88</v>
      </c>
      <c r="C51" s="1"/>
      <c r="D51" s="1"/>
      <c r="E51" s="1">
        <v>2014</v>
      </c>
      <c r="F51" s="30">
        <f t="shared" ref="F51:F56" si="3">I51</f>
        <v>1374.2</v>
      </c>
      <c r="G51" s="30">
        <v>0</v>
      </c>
      <c r="H51" s="30">
        <v>0</v>
      </c>
      <c r="I51" s="30">
        <v>1374.2</v>
      </c>
      <c r="J51" s="30">
        <v>0</v>
      </c>
    </row>
    <row r="52" spans="1:10">
      <c r="A52" s="71"/>
      <c r="B52" s="68"/>
      <c r="C52" s="1"/>
      <c r="D52" s="1"/>
      <c r="E52" s="1">
        <v>2015</v>
      </c>
      <c r="F52" s="30">
        <f t="shared" si="3"/>
        <v>683.4</v>
      </c>
      <c r="G52" s="30">
        <v>0</v>
      </c>
      <c r="H52" s="30">
        <v>0</v>
      </c>
      <c r="I52" s="30">
        <v>683.4</v>
      </c>
      <c r="J52" s="30">
        <v>0</v>
      </c>
    </row>
    <row r="53" spans="1:10" ht="25.5" customHeight="1">
      <c r="A53" s="71"/>
      <c r="B53" s="68"/>
      <c r="C53" s="1"/>
      <c r="D53" s="1"/>
      <c r="E53" s="1">
        <v>2016</v>
      </c>
      <c r="F53" s="30">
        <f t="shared" si="3"/>
        <v>1309.2</v>
      </c>
      <c r="G53" s="30">
        <v>0</v>
      </c>
      <c r="H53" s="30">
        <v>0</v>
      </c>
      <c r="I53" s="30">
        <v>1309.2</v>
      </c>
      <c r="J53" s="30">
        <v>0</v>
      </c>
    </row>
    <row r="54" spans="1:10" ht="25.5" customHeight="1">
      <c r="A54" s="44"/>
      <c r="B54" s="68"/>
      <c r="C54" s="1"/>
      <c r="D54" s="1"/>
      <c r="E54" s="1">
        <v>2017</v>
      </c>
      <c r="F54" s="30">
        <f t="shared" si="3"/>
        <v>660</v>
      </c>
      <c r="G54" s="30">
        <v>0</v>
      </c>
      <c r="H54" s="30">
        <v>0</v>
      </c>
      <c r="I54" s="30">
        <v>660</v>
      </c>
      <c r="J54" s="30">
        <v>0</v>
      </c>
    </row>
    <row r="55" spans="1:10" ht="25.5" customHeight="1">
      <c r="A55" s="44"/>
      <c r="B55" s="68"/>
      <c r="C55" s="1"/>
      <c r="D55" s="1"/>
      <c r="E55" s="1">
        <v>2018</v>
      </c>
      <c r="F55" s="30">
        <f t="shared" si="3"/>
        <v>660</v>
      </c>
      <c r="G55" s="30">
        <v>0</v>
      </c>
      <c r="H55" s="30">
        <v>0</v>
      </c>
      <c r="I55" s="30">
        <v>660</v>
      </c>
      <c r="J55" s="30">
        <v>0</v>
      </c>
    </row>
    <row r="56" spans="1:10" ht="25.5" customHeight="1">
      <c r="A56" s="44"/>
      <c r="B56" s="68"/>
      <c r="C56" s="1"/>
      <c r="D56" s="1"/>
      <c r="E56" s="1">
        <v>2019</v>
      </c>
      <c r="F56" s="30">
        <f t="shared" si="3"/>
        <v>660</v>
      </c>
      <c r="G56" s="30">
        <v>0</v>
      </c>
      <c r="H56" s="30">
        <v>0</v>
      </c>
      <c r="I56" s="30">
        <v>660</v>
      </c>
      <c r="J56" s="30">
        <v>0</v>
      </c>
    </row>
    <row r="57" spans="1:10" ht="25.5" customHeight="1">
      <c r="A57" s="44"/>
      <c r="B57" s="68"/>
      <c r="C57" s="1"/>
      <c r="D57" s="1"/>
      <c r="E57" s="1">
        <v>2020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</row>
    <row r="58" spans="1:10">
      <c r="A58" s="6" t="s">
        <v>10</v>
      </c>
      <c r="B58" s="69"/>
      <c r="C58" s="1"/>
      <c r="D58" s="1"/>
      <c r="E58" s="1"/>
      <c r="F58" s="30">
        <f>I58</f>
        <v>5346.8</v>
      </c>
      <c r="G58" s="30">
        <v>0</v>
      </c>
      <c r="H58" s="30">
        <v>0</v>
      </c>
      <c r="I58" s="30">
        <f>I51+I52+I53+I54+I55+I56</f>
        <v>5346.8</v>
      </c>
      <c r="J58" s="30">
        <v>0</v>
      </c>
    </row>
    <row r="59" spans="1:10" ht="15" customHeight="1">
      <c r="A59" s="70" t="s">
        <v>91</v>
      </c>
      <c r="B59" s="67" t="s">
        <v>88</v>
      </c>
      <c r="C59" s="1"/>
      <c r="D59" s="1"/>
      <c r="E59" s="1">
        <v>2014</v>
      </c>
      <c r="F59" s="30">
        <v>240</v>
      </c>
      <c r="G59" s="30">
        <v>0</v>
      </c>
      <c r="H59" s="30">
        <v>0</v>
      </c>
      <c r="I59" s="30">
        <v>240</v>
      </c>
      <c r="J59" s="30">
        <v>0</v>
      </c>
    </row>
    <row r="60" spans="1:10">
      <c r="A60" s="71"/>
      <c r="B60" s="68"/>
      <c r="C60" s="1"/>
      <c r="D60" s="1"/>
      <c r="E60" s="1">
        <v>2015</v>
      </c>
      <c r="F60" s="30">
        <f>I60</f>
        <v>322</v>
      </c>
      <c r="G60" s="30">
        <v>0</v>
      </c>
      <c r="H60" s="30">
        <v>0</v>
      </c>
      <c r="I60" s="30">
        <v>322</v>
      </c>
      <c r="J60" s="30">
        <v>0</v>
      </c>
    </row>
    <row r="61" spans="1:10">
      <c r="A61" s="71"/>
      <c r="B61" s="68"/>
      <c r="C61" s="1"/>
      <c r="D61" s="1"/>
      <c r="E61" s="1">
        <v>2016</v>
      </c>
      <c r="F61" s="30">
        <f>I61</f>
        <v>339.9</v>
      </c>
      <c r="G61" s="30">
        <v>0</v>
      </c>
      <c r="H61" s="30">
        <v>0</v>
      </c>
      <c r="I61" s="30">
        <v>339.9</v>
      </c>
      <c r="J61" s="30">
        <v>0</v>
      </c>
    </row>
    <row r="62" spans="1:10">
      <c r="A62" s="44"/>
      <c r="B62" s="68"/>
      <c r="C62" s="1"/>
      <c r="D62" s="1"/>
      <c r="E62" s="1">
        <v>2017</v>
      </c>
      <c r="F62" s="30">
        <f>I62</f>
        <v>250</v>
      </c>
      <c r="G62" s="30">
        <v>0</v>
      </c>
      <c r="H62" s="30">
        <v>0</v>
      </c>
      <c r="I62" s="30">
        <v>250</v>
      </c>
      <c r="J62" s="30">
        <v>0</v>
      </c>
    </row>
    <row r="63" spans="1:10">
      <c r="A63" s="44"/>
      <c r="B63" s="68"/>
      <c r="C63" s="1"/>
      <c r="D63" s="1"/>
      <c r="E63" s="1">
        <v>2018</v>
      </c>
      <c r="F63" s="30">
        <f>I63</f>
        <v>250</v>
      </c>
      <c r="G63" s="30">
        <v>0</v>
      </c>
      <c r="H63" s="30">
        <v>0</v>
      </c>
      <c r="I63" s="30">
        <v>250</v>
      </c>
      <c r="J63" s="30">
        <v>0</v>
      </c>
    </row>
    <row r="64" spans="1:10">
      <c r="A64" s="44"/>
      <c r="B64" s="68"/>
      <c r="C64" s="1"/>
      <c r="D64" s="1"/>
      <c r="E64" s="1">
        <v>2019</v>
      </c>
      <c r="F64" s="30">
        <f>I64</f>
        <v>250</v>
      </c>
      <c r="G64" s="30">
        <v>0</v>
      </c>
      <c r="H64" s="30">
        <v>0</v>
      </c>
      <c r="I64" s="30">
        <v>250</v>
      </c>
      <c r="J64" s="30">
        <v>0</v>
      </c>
    </row>
    <row r="65" spans="1:10">
      <c r="A65" s="44"/>
      <c r="B65" s="68"/>
      <c r="C65" s="1"/>
      <c r="D65" s="1"/>
      <c r="E65" s="1">
        <v>2020</v>
      </c>
      <c r="F65" s="30">
        <v>260</v>
      </c>
      <c r="G65" s="30">
        <v>0</v>
      </c>
      <c r="H65" s="30">
        <v>0</v>
      </c>
      <c r="I65" s="30">
        <v>260</v>
      </c>
      <c r="J65" s="30">
        <v>0</v>
      </c>
    </row>
    <row r="66" spans="1:10">
      <c r="A66" s="6" t="s">
        <v>10</v>
      </c>
      <c r="B66" s="69"/>
      <c r="C66" s="1"/>
      <c r="D66" s="1"/>
      <c r="E66" s="1"/>
      <c r="F66" s="30">
        <f>F59+F60+F61+F62+F63+F64+F65</f>
        <v>1911.9</v>
      </c>
      <c r="G66" s="30">
        <v>0</v>
      </c>
      <c r="H66" s="30">
        <v>0</v>
      </c>
      <c r="I66" s="30">
        <f>I59+I60+I61+I62+I63+I64+I65</f>
        <v>1911.9</v>
      </c>
      <c r="J66" s="30">
        <v>0</v>
      </c>
    </row>
    <row r="67" spans="1:10" ht="15" customHeight="1">
      <c r="A67" s="70" t="s">
        <v>92</v>
      </c>
      <c r="B67" s="67" t="s">
        <v>88</v>
      </c>
      <c r="C67" s="1"/>
      <c r="D67" s="1"/>
      <c r="E67" s="1">
        <v>2014</v>
      </c>
      <c r="F67" s="39">
        <f>H67+I67</f>
        <v>2460.806</v>
      </c>
      <c r="G67" s="30">
        <v>0</v>
      </c>
      <c r="H67" s="39">
        <v>2006.806</v>
      </c>
      <c r="I67" s="30">
        <v>454</v>
      </c>
      <c r="J67" s="30">
        <v>0</v>
      </c>
    </row>
    <row r="68" spans="1:10">
      <c r="A68" s="71"/>
      <c r="B68" s="68"/>
      <c r="C68" s="1"/>
      <c r="D68" s="1"/>
      <c r="E68" s="1">
        <v>2015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</row>
    <row r="69" spans="1:10">
      <c r="A69" s="71"/>
      <c r="B69" s="68"/>
      <c r="C69" s="1"/>
      <c r="D69" s="1"/>
      <c r="E69" s="1">
        <v>2016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</row>
    <row r="70" spans="1:10">
      <c r="A70" s="44"/>
      <c r="B70" s="68"/>
      <c r="C70" s="1"/>
      <c r="D70" s="1"/>
      <c r="E70" s="1">
        <v>2017</v>
      </c>
      <c r="F70" s="30">
        <f>H70+I70</f>
        <v>11843.8</v>
      </c>
      <c r="G70" s="30">
        <v>0</v>
      </c>
      <c r="H70" s="30">
        <v>10319.9</v>
      </c>
      <c r="I70" s="30">
        <v>1523.9</v>
      </c>
      <c r="J70" s="30">
        <v>0</v>
      </c>
    </row>
    <row r="71" spans="1:10">
      <c r="A71" s="44"/>
      <c r="B71" s="68"/>
      <c r="C71" s="1"/>
      <c r="D71" s="1"/>
      <c r="E71" s="1">
        <v>2018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</row>
    <row r="72" spans="1:10">
      <c r="A72" s="44"/>
      <c r="B72" s="68"/>
      <c r="C72" s="1"/>
      <c r="D72" s="1"/>
      <c r="E72" s="1">
        <v>2019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</row>
    <row r="73" spans="1:10">
      <c r="A73" s="44"/>
      <c r="B73" s="68"/>
      <c r="C73" s="1"/>
      <c r="D73" s="1"/>
      <c r="E73" s="1">
        <v>2020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</row>
    <row r="74" spans="1:10">
      <c r="A74" s="6" t="s">
        <v>10</v>
      </c>
      <c r="B74" s="69"/>
      <c r="C74" s="1"/>
      <c r="D74" s="1"/>
      <c r="E74" s="1"/>
      <c r="F74" s="39">
        <f>F67+F70</f>
        <v>14304.606</v>
      </c>
      <c r="G74" s="30">
        <v>0</v>
      </c>
      <c r="H74" s="39">
        <f>H67+H70</f>
        <v>12326.706</v>
      </c>
      <c r="I74" s="30">
        <f>I67+I70</f>
        <v>1977.9</v>
      </c>
      <c r="J74" s="30">
        <v>0</v>
      </c>
    </row>
    <row r="75" spans="1:10" ht="15" customHeight="1">
      <c r="A75" s="70" t="s">
        <v>93</v>
      </c>
      <c r="B75" s="67" t="s">
        <v>88</v>
      </c>
      <c r="C75" s="1"/>
      <c r="D75" s="1"/>
      <c r="E75" s="1">
        <v>2014</v>
      </c>
      <c r="F75" s="30">
        <f>I75</f>
        <v>293.8</v>
      </c>
      <c r="G75" s="30">
        <v>0</v>
      </c>
      <c r="H75" s="30">
        <v>0</v>
      </c>
      <c r="I75" s="30">
        <v>293.8</v>
      </c>
      <c r="J75" s="30">
        <v>0</v>
      </c>
    </row>
    <row r="76" spans="1:10">
      <c r="A76" s="71"/>
      <c r="B76" s="68"/>
      <c r="C76" s="1"/>
      <c r="D76" s="1"/>
      <c r="E76" s="1">
        <v>2015</v>
      </c>
      <c r="F76" s="30">
        <f>I76</f>
        <v>84.5</v>
      </c>
      <c r="G76" s="30">
        <v>0</v>
      </c>
      <c r="H76" s="30">
        <v>0</v>
      </c>
      <c r="I76" s="30">
        <v>84.5</v>
      </c>
      <c r="J76" s="30">
        <v>0</v>
      </c>
    </row>
    <row r="77" spans="1:10" ht="21.75" customHeight="1">
      <c r="A77" s="71"/>
      <c r="B77" s="68"/>
      <c r="C77" s="1"/>
      <c r="D77" s="1"/>
      <c r="E77" s="1">
        <v>2016</v>
      </c>
      <c r="F77" s="30">
        <f>I77</f>
        <v>1005</v>
      </c>
      <c r="G77" s="30">
        <v>0</v>
      </c>
      <c r="H77" s="30">
        <v>0</v>
      </c>
      <c r="I77" s="30">
        <v>1005</v>
      </c>
      <c r="J77" s="30">
        <v>0</v>
      </c>
    </row>
    <row r="78" spans="1:10" ht="21.75" customHeight="1">
      <c r="A78" s="44"/>
      <c r="B78" s="68"/>
      <c r="C78" s="1"/>
      <c r="D78" s="1"/>
      <c r="E78" s="1">
        <v>2017</v>
      </c>
      <c r="F78" s="30">
        <f>H78+I78</f>
        <v>1156.9000000000001</v>
      </c>
      <c r="G78" s="30">
        <v>0</v>
      </c>
      <c r="H78" s="30">
        <v>725.5</v>
      </c>
      <c r="I78" s="30">
        <v>431.4</v>
      </c>
      <c r="J78" s="30">
        <v>0</v>
      </c>
    </row>
    <row r="79" spans="1:10" ht="21.75" customHeight="1">
      <c r="A79" s="44"/>
      <c r="B79" s="68"/>
      <c r="C79" s="1"/>
      <c r="D79" s="1"/>
      <c r="E79" s="1">
        <v>2018</v>
      </c>
      <c r="F79" s="30">
        <v>250</v>
      </c>
      <c r="G79" s="30">
        <v>0</v>
      </c>
      <c r="H79" s="30">
        <v>0</v>
      </c>
      <c r="I79" s="30">
        <v>250</v>
      </c>
      <c r="J79" s="30">
        <v>0</v>
      </c>
    </row>
    <row r="80" spans="1:10" ht="21.75" customHeight="1">
      <c r="A80" s="44"/>
      <c r="B80" s="68"/>
      <c r="C80" s="1"/>
      <c r="D80" s="1"/>
      <c r="E80" s="1">
        <v>2019</v>
      </c>
      <c r="F80" s="30">
        <v>250</v>
      </c>
      <c r="G80" s="30">
        <v>0</v>
      </c>
      <c r="H80" s="30">
        <v>0</v>
      </c>
      <c r="I80" s="30">
        <v>250</v>
      </c>
      <c r="J80" s="30">
        <v>0</v>
      </c>
    </row>
    <row r="81" spans="1:10" ht="21.75" customHeight="1">
      <c r="A81" s="44"/>
      <c r="B81" s="68"/>
      <c r="C81" s="1"/>
      <c r="D81" s="1"/>
      <c r="E81" s="1">
        <v>2020</v>
      </c>
      <c r="F81" s="30">
        <v>250</v>
      </c>
      <c r="G81" s="30">
        <v>0</v>
      </c>
      <c r="H81" s="30">
        <v>0</v>
      </c>
      <c r="I81" s="30">
        <v>250</v>
      </c>
      <c r="J81" s="30">
        <v>0</v>
      </c>
    </row>
    <row r="82" spans="1:10">
      <c r="A82" s="6" t="s">
        <v>10</v>
      </c>
      <c r="B82" s="69"/>
      <c r="C82" s="1"/>
      <c r="D82" s="1"/>
      <c r="E82" s="1"/>
      <c r="F82" s="30">
        <f>F75+F76+F77+F78+F79+F80+F81</f>
        <v>3290.2</v>
      </c>
      <c r="G82" s="30">
        <v>0</v>
      </c>
      <c r="H82" s="30">
        <f>H78</f>
        <v>725.5</v>
      </c>
      <c r="I82" s="30">
        <f>I75+I76+I77+I78+I79+I80+I81</f>
        <v>2564.6999999999998</v>
      </c>
      <c r="J82" s="30">
        <v>0</v>
      </c>
    </row>
    <row r="83" spans="1:10" ht="15" customHeight="1">
      <c r="A83" s="70" t="s">
        <v>94</v>
      </c>
      <c r="B83" s="67" t="s">
        <v>88</v>
      </c>
      <c r="C83" s="1"/>
      <c r="D83" s="1"/>
      <c r="E83" s="1">
        <v>2014</v>
      </c>
      <c r="F83" s="30">
        <f>I83</f>
        <v>2122.9</v>
      </c>
      <c r="G83" s="30">
        <v>0</v>
      </c>
      <c r="H83" s="30">
        <v>0</v>
      </c>
      <c r="I83" s="30">
        <v>2122.9</v>
      </c>
      <c r="J83" s="30">
        <v>0</v>
      </c>
    </row>
    <row r="84" spans="1:10">
      <c r="A84" s="71"/>
      <c r="B84" s="68"/>
      <c r="C84" s="1"/>
      <c r="D84" s="1"/>
      <c r="E84" s="1">
        <v>2015</v>
      </c>
      <c r="F84" s="30">
        <f>I84+H84</f>
        <v>2145.9</v>
      </c>
      <c r="G84" s="30">
        <v>0</v>
      </c>
      <c r="H84" s="30">
        <v>0</v>
      </c>
      <c r="I84" s="30">
        <v>2145.9</v>
      </c>
      <c r="J84" s="30">
        <v>0</v>
      </c>
    </row>
    <row r="85" spans="1:10">
      <c r="A85" s="71"/>
      <c r="B85" s="68"/>
      <c r="C85" s="1"/>
      <c r="D85" s="1"/>
      <c r="E85" s="1">
        <v>2016</v>
      </c>
      <c r="F85" s="30">
        <f>I85+H85</f>
        <v>4638.21</v>
      </c>
      <c r="G85" s="30">
        <v>0</v>
      </c>
      <c r="H85" s="50">
        <v>1290.1099999999999</v>
      </c>
      <c r="I85" s="30">
        <v>3348.1</v>
      </c>
      <c r="J85" s="30">
        <v>0</v>
      </c>
    </row>
    <row r="86" spans="1:10">
      <c r="A86" s="44"/>
      <c r="B86" s="68"/>
      <c r="C86" s="1"/>
      <c r="D86" s="1"/>
      <c r="E86" s="1">
        <v>2017</v>
      </c>
      <c r="F86" s="30">
        <f>I86+H86</f>
        <v>4139</v>
      </c>
      <c r="G86" s="30">
        <v>0</v>
      </c>
      <c r="H86" s="30">
        <v>1105.5</v>
      </c>
      <c r="I86" s="30">
        <v>3033.5</v>
      </c>
      <c r="J86" s="30">
        <v>0</v>
      </c>
    </row>
    <row r="87" spans="1:10">
      <c r="A87" s="44"/>
      <c r="B87" s="68"/>
      <c r="C87" s="1"/>
      <c r="D87" s="1"/>
      <c r="E87" s="1">
        <v>2018</v>
      </c>
      <c r="F87" s="30">
        <f>I87</f>
        <v>2290</v>
      </c>
      <c r="G87" s="30">
        <v>0</v>
      </c>
      <c r="H87" s="30">
        <v>0</v>
      </c>
      <c r="I87" s="30">
        <v>2290</v>
      </c>
      <c r="J87" s="30">
        <v>0</v>
      </c>
    </row>
    <row r="88" spans="1:10">
      <c r="A88" s="44"/>
      <c r="B88" s="68"/>
      <c r="C88" s="1"/>
      <c r="D88" s="1"/>
      <c r="E88" s="1">
        <v>2019</v>
      </c>
      <c r="F88" s="30">
        <f>I88</f>
        <v>2290</v>
      </c>
      <c r="G88" s="30">
        <v>0</v>
      </c>
      <c r="H88" s="30">
        <v>0</v>
      </c>
      <c r="I88" s="30">
        <v>2290</v>
      </c>
      <c r="J88" s="30">
        <v>0</v>
      </c>
    </row>
    <row r="89" spans="1:10">
      <c r="A89" s="44"/>
      <c r="B89" s="68"/>
      <c r="C89" s="1"/>
      <c r="D89" s="1"/>
      <c r="E89" s="1">
        <v>2020</v>
      </c>
      <c r="F89" s="30">
        <f>I89</f>
        <v>1470</v>
      </c>
      <c r="G89" s="30">
        <v>0</v>
      </c>
      <c r="H89" s="30">
        <v>0</v>
      </c>
      <c r="I89" s="30">
        <v>1470</v>
      </c>
      <c r="J89" s="30">
        <v>0</v>
      </c>
    </row>
    <row r="90" spans="1:10">
      <c r="A90" s="6" t="s">
        <v>10</v>
      </c>
      <c r="B90" s="69"/>
      <c r="C90" s="1"/>
      <c r="D90" s="1"/>
      <c r="E90" s="1"/>
      <c r="F90" s="50">
        <f>F83+F84+F85+F86+F87+F88+F89</f>
        <v>19096.010000000002</v>
      </c>
      <c r="G90" s="30">
        <v>0</v>
      </c>
      <c r="H90" s="50">
        <f>H85+H86</f>
        <v>2395.6099999999997</v>
      </c>
      <c r="I90" s="30">
        <f>I83+I84+I85+I86+I87+I88+I89</f>
        <v>16700.400000000001</v>
      </c>
      <c r="J90" s="30">
        <v>0</v>
      </c>
    </row>
    <row r="91" spans="1:10">
      <c r="A91" s="44"/>
      <c r="B91" s="68" t="s">
        <v>88</v>
      </c>
      <c r="C91" s="1"/>
      <c r="D91" s="1"/>
      <c r="E91" s="1">
        <v>2016</v>
      </c>
      <c r="F91" s="30">
        <f>I91+H91</f>
        <v>230</v>
      </c>
      <c r="G91" s="30">
        <v>0</v>
      </c>
      <c r="H91" s="50">
        <v>91.99</v>
      </c>
      <c r="I91" s="50">
        <v>138.01</v>
      </c>
      <c r="J91" s="30">
        <v>0</v>
      </c>
    </row>
    <row r="92" spans="1:10">
      <c r="A92" s="51"/>
      <c r="B92" s="72"/>
      <c r="C92" s="1"/>
      <c r="D92" s="1"/>
      <c r="E92" s="1">
        <v>2017</v>
      </c>
      <c r="F92" s="30">
        <f>I92+H92</f>
        <v>349.3</v>
      </c>
      <c r="G92" s="30">
        <v>0</v>
      </c>
      <c r="H92" s="30">
        <v>219.3</v>
      </c>
      <c r="I92" s="50">
        <v>130</v>
      </c>
      <c r="J92" s="30">
        <v>0</v>
      </c>
    </row>
    <row r="93" spans="1:10">
      <c r="A93" s="71" t="s">
        <v>132</v>
      </c>
      <c r="B93" s="68"/>
      <c r="C93" s="1"/>
      <c r="D93" s="1"/>
      <c r="E93" s="1">
        <v>2018</v>
      </c>
      <c r="F93" s="30">
        <f>I93</f>
        <v>130</v>
      </c>
      <c r="G93" s="30">
        <v>0</v>
      </c>
      <c r="H93" s="30">
        <v>0</v>
      </c>
      <c r="I93" s="50">
        <v>130</v>
      </c>
      <c r="J93" s="30">
        <v>0</v>
      </c>
    </row>
    <row r="94" spans="1:10">
      <c r="A94" s="71"/>
      <c r="B94" s="68"/>
      <c r="C94" s="1"/>
      <c r="D94" s="1"/>
      <c r="E94" s="1">
        <v>2019</v>
      </c>
      <c r="F94" s="30">
        <f>I94</f>
        <v>130</v>
      </c>
      <c r="G94" s="30">
        <v>0</v>
      </c>
      <c r="H94" s="30">
        <v>0</v>
      </c>
      <c r="I94" s="50">
        <v>130</v>
      </c>
      <c r="J94" s="30">
        <v>0</v>
      </c>
    </row>
    <row r="95" spans="1:10">
      <c r="A95" s="90"/>
      <c r="B95" s="68"/>
      <c r="C95" s="1"/>
      <c r="D95" s="1"/>
      <c r="E95" s="1">
        <v>2020</v>
      </c>
      <c r="F95" s="30">
        <f>I95</f>
        <v>130</v>
      </c>
      <c r="G95" s="30">
        <v>0</v>
      </c>
      <c r="H95" s="30">
        <v>0</v>
      </c>
      <c r="I95" s="50">
        <v>130</v>
      </c>
      <c r="J95" s="30">
        <v>0</v>
      </c>
    </row>
    <row r="96" spans="1:10">
      <c r="A96" s="6" t="s">
        <v>10</v>
      </c>
      <c r="B96" s="69"/>
      <c r="C96" s="1"/>
      <c r="D96" s="1"/>
      <c r="E96" s="1"/>
      <c r="F96" s="50">
        <f>F91+F92+F93+F94+F95</f>
        <v>969.3</v>
      </c>
      <c r="G96" s="30">
        <v>0</v>
      </c>
      <c r="H96" s="50">
        <f>H91+H92</f>
        <v>311.29000000000002</v>
      </c>
      <c r="I96" s="50">
        <f>I91+I92+I93+I94+I95</f>
        <v>658.01</v>
      </c>
      <c r="J96" s="30">
        <v>0</v>
      </c>
    </row>
    <row r="97" spans="1:10">
      <c r="A97" s="49"/>
      <c r="B97" s="48"/>
      <c r="C97" s="1"/>
      <c r="D97" s="1"/>
      <c r="E97" s="1"/>
      <c r="F97" s="50"/>
      <c r="G97" s="30"/>
      <c r="H97" s="50"/>
      <c r="I97" s="30"/>
      <c r="J97" s="30"/>
    </row>
    <row r="98" spans="1:10" ht="15" customHeight="1">
      <c r="A98" s="64" t="s">
        <v>97</v>
      </c>
      <c r="B98" s="64" t="s">
        <v>88</v>
      </c>
      <c r="C98" s="27"/>
      <c r="D98" s="27"/>
      <c r="E98" s="27">
        <v>2014</v>
      </c>
      <c r="F98" s="8">
        <f>F106+F114+F122</f>
        <v>4483</v>
      </c>
      <c r="G98" s="8">
        <v>0</v>
      </c>
      <c r="H98" s="8">
        <f>H106+H114</f>
        <v>4150</v>
      </c>
      <c r="I98" s="8">
        <f>I106+I114+I122</f>
        <v>333</v>
      </c>
      <c r="J98" s="8">
        <v>0</v>
      </c>
    </row>
    <row r="99" spans="1:10">
      <c r="A99" s="65"/>
      <c r="B99" s="65"/>
      <c r="C99" s="27"/>
      <c r="D99" s="27"/>
      <c r="E99" s="27">
        <v>2015</v>
      </c>
      <c r="F99" s="8">
        <f>F107+F115+F123</f>
        <v>19863.3</v>
      </c>
      <c r="G99" s="8">
        <v>0</v>
      </c>
      <c r="H99" s="8">
        <f>H107+H115</f>
        <v>18201.400000000001</v>
      </c>
      <c r="I99" s="8">
        <f>I107+I115+I123</f>
        <v>1661.9</v>
      </c>
      <c r="J99" s="8">
        <v>0</v>
      </c>
    </row>
    <row r="100" spans="1:10" ht="17.25" customHeight="1">
      <c r="A100" s="65"/>
      <c r="B100" s="65"/>
      <c r="C100" s="27"/>
      <c r="D100" s="27"/>
      <c r="E100" s="27">
        <v>2016</v>
      </c>
      <c r="F100" s="8">
        <f>F108+F116+F124+F132</f>
        <v>5100</v>
      </c>
      <c r="G100" s="8">
        <v>0</v>
      </c>
      <c r="H100" s="8">
        <f>H108</f>
        <v>4000</v>
      </c>
      <c r="I100" s="8">
        <f>I108+I116+I124+I132</f>
        <v>1100</v>
      </c>
      <c r="J100" s="8">
        <v>0</v>
      </c>
    </row>
    <row r="101" spans="1:10" ht="17.25" customHeight="1">
      <c r="A101" s="65"/>
      <c r="B101" s="65"/>
      <c r="C101" s="27"/>
      <c r="D101" s="27"/>
      <c r="E101" s="27">
        <v>2017</v>
      </c>
      <c r="F101" s="8">
        <f>I101+H101</f>
        <v>6446</v>
      </c>
      <c r="G101" s="8">
        <v>0</v>
      </c>
      <c r="H101" s="8">
        <f>H109</f>
        <v>6000</v>
      </c>
      <c r="I101" s="8">
        <f>I109+I133+I117+I125</f>
        <v>446</v>
      </c>
      <c r="J101" s="8">
        <v>0</v>
      </c>
    </row>
    <row r="102" spans="1:10" ht="17.25" customHeight="1">
      <c r="A102" s="65"/>
      <c r="B102" s="65"/>
      <c r="C102" s="27"/>
      <c r="D102" s="27"/>
      <c r="E102" s="27">
        <v>2018</v>
      </c>
      <c r="F102" s="8">
        <f>I102</f>
        <v>130</v>
      </c>
      <c r="G102" s="8">
        <v>0</v>
      </c>
      <c r="H102" s="8">
        <v>0</v>
      </c>
      <c r="I102" s="8">
        <f>I110+I134+I118</f>
        <v>130</v>
      </c>
      <c r="J102" s="8">
        <v>0</v>
      </c>
    </row>
    <row r="103" spans="1:10" ht="17.25" customHeight="1">
      <c r="A103" s="65"/>
      <c r="B103" s="65"/>
      <c r="C103" s="27"/>
      <c r="D103" s="27"/>
      <c r="E103" s="27">
        <v>2019</v>
      </c>
      <c r="F103" s="8">
        <f>I103</f>
        <v>30</v>
      </c>
      <c r="G103" s="8">
        <v>0</v>
      </c>
      <c r="H103" s="8">
        <v>0</v>
      </c>
      <c r="I103" s="8">
        <f>I135</f>
        <v>30</v>
      </c>
      <c r="J103" s="8">
        <v>0</v>
      </c>
    </row>
    <row r="104" spans="1:10" ht="17.25" customHeight="1">
      <c r="A104" s="66"/>
      <c r="B104" s="65"/>
      <c r="C104" s="27"/>
      <c r="D104" s="27"/>
      <c r="E104" s="27">
        <v>2020</v>
      </c>
      <c r="F104" s="8">
        <f>F112</f>
        <v>0</v>
      </c>
      <c r="G104" s="8">
        <v>0</v>
      </c>
      <c r="H104" s="8">
        <v>0</v>
      </c>
      <c r="I104" s="8">
        <f>I112</f>
        <v>0</v>
      </c>
      <c r="J104" s="8">
        <v>0</v>
      </c>
    </row>
    <row r="105" spans="1:10">
      <c r="A105" s="26" t="s">
        <v>10</v>
      </c>
      <c r="B105" s="66"/>
      <c r="C105" s="27"/>
      <c r="D105" s="27"/>
      <c r="E105" s="27"/>
      <c r="F105" s="8">
        <f>H105+I105</f>
        <v>36052.300000000003</v>
      </c>
      <c r="G105" s="8">
        <v>0</v>
      </c>
      <c r="H105" s="8">
        <f>H98+H99+H100+H101</f>
        <v>32351.4</v>
      </c>
      <c r="I105" s="8">
        <f>I98+I99+I100+I101+I102+I103+I104</f>
        <v>3700.9</v>
      </c>
      <c r="J105" s="8">
        <v>0</v>
      </c>
    </row>
    <row r="106" spans="1:10" ht="15" customHeight="1">
      <c r="A106" s="73" t="s">
        <v>95</v>
      </c>
      <c r="B106" s="73" t="s">
        <v>88</v>
      </c>
      <c r="C106" s="1"/>
      <c r="D106" s="1"/>
      <c r="E106" s="1">
        <v>2014</v>
      </c>
      <c r="F106" s="30">
        <f>H106+I106</f>
        <v>2220</v>
      </c>
      <c r="G106" s="30">
        <v>0</v>
      </c>
      <c r="H106" s="30">
        <v>2000</v>
      </c>
      <c r="I106" s="30">
        <v>220</v>
      </c>
      <c r="J106" s="30">
        <v>0</v>
      </c>
    </row>
    <row r="107" spans="1:10">
      <c r="A107" s="74"/>
      <c r="B107" s="74"/>
      <c r="C107" s="1"/>
      <c r="D107" s="1"/>
      <c r="E107" s="1">
        <v>2015</v>
      </c>
      <c r="F107" s="30">
        <f>H107+I107</f>
        <v>3150</v>
      </c>
      <c r="G107" s="30">
        <v>0</v>
      </c>
      <c r="H107" s="30">
        <v>3000</v>
      </c>
      <c r="I107" s="30">
        <v>150</v>
      </c>
      <c r="J107" s="30">
        <v>0</v>
      </c>
    </row>
    <row r="108" spans="1:10">
      <c r="A108" s="74"/>
      <c r="B108" s="74"/>
      <c r="C108" s="1"/>
      <c r="D108" s="1"/>
      <c r="E108" s="1">
        <v>2016</v>
      </c>
      <c r="F108" s="30">
        <f>H108+I108</f>
        <v>5000</v>
      </c>
      <c r="G108" s="30">
        <v>0</v>
      </c>
      <c r="H108" s="30">
        <v>4000</v>
      </c>
      <c r="I108" s="30">
        <v>1000</v>
      </c>
      <c r="J108" s="30">
        <v>0</v>
      </c>
    </row>
    <row r="109" spans="1:10">
      <c r="A109" s="74"/>
      <c r="B109" s="74"/>
      <c r="C109" s="1"/>
      <c r="D109" s="1"/>
      <c r="E109" s="1">
        <v>2017</v>
      </c>
      <c r="F109" s="30">
        <f>I109+H109</f>
        <v>6316</v>
      </c>
      <c r="G109" s="30">
        <v>0</v>
      </c>
      <c r="H109" s="30">
        <v>6000</v>
      </c>
      <c r="I109" s="30">
        <v>316</v>
      </c>
      <c r="J109" s="30">
        <v>0</v>
      </c>
    </row>
    <row r="110" spans="1:10">
      <c r="A110" s="74"/>
      <c r="B110" s="74"/>
      <c r="C110" s="1"/>
      <c r="D110" s="1"/>
      <c r="E110" s="1">
        <v>2018</v>
      </c>
      <c r="F110" s="30">
        <f>I110</f>
        <v>0</v>
      </c>
      <c r="G110" s="30">
        <v>0</v>
      </c>
      <c r="H110" s="30">
        <v>0</v>
      </c>
      <c r="I110" s="30">
        <v>0</v>
      </c>
      <c r="J110" s="30">
        <v>0</v>
      </c>
    </row>
    <row r="111" spans="1:10">
      <c r="A111" s="74"/>
      <c r="B111" s="74"/>
      <c r="C111" s="1"/>
      <c r="D111" s="1"/>
      <c r="E111" s="1">
        <v>2019</v>
      </c>
      <c r="F111" s="30">
        <f>I111</f>
        <v>0</v>
      </c>
      <c r="G111" s="30">
        <v>0</v>
      </c>
      <c r="H111" s="30">
        <v>0</v>
      </c>
      <c r="I111" s="30">
        <v>0</v>
      </c>
      <c r="J111" s="30">
        <v>0</v>
      </c>
    </row>
    <row r="112" spans="1:10">
      <c r="A112" s="75"/>
      <c r="B112" s="74"/>
      <c r="C112" s="1"/>
      <c r="D112" s="1"/>
      <c r="E112" s="1">
        <v>2020</v>
      </c>
      <c r="F112" s="30">
        <f>I112</f>
        <v>0</v>
      </c>
      <c r="G112" s="30">
        <v>0</v>
      </c>
      <c r="H112" s="30">
        <v>0</v>
      </c>
      <c r="I112" s="30">
        <v>0</v>
      </c>
      <c r="J112" s="30">
        <v>0</v>
      </c>
    </row>
    <row r="113" spans="1:10">
      <c r="A113" s="6" t="s">
        <v>10</v>
      </c>
      <c r="B113" s="75"/>
      <c r="C113" s="1"/>
      <c r="D113" s="1"/>
      <c r="E113" s="1"/>
      <c r="F113" s="30">
        <f>H113+I113</f>
        <v>16686</v>
      </c>
      <c r="G113" s="30">
        <v>0</v>
      </c>
      <c r="H113" s="30">
        <f>H106+H107+H108+H109</f>
        <v>15000</v>
      </c>
      <c r="I113" s="30">
        <f>I106+I107+I108+I109+I110+I111+I112</f>
        <v>1686</v>
      </c>
      <c r="J113" s="30">
        <v>0</v>
      </c>
    </row>
    <row r="114" spans="1:10" ht="15" customHeight="1">
      <c r="A114" s="73" t="s">
        <v>99</v>
      </c>
      <c r="B114" s="73" t="s">
        <v>88</v>
      </c>
      <c r="C114" s="1"/>
      <c r="D114" s="1"/>
      <c r="E114" s="1">
        <v>2014</v>
      </c>
      <c r="F114" s="30">
        <f>H114+I114</f>
        <v>2263</v>
      </c>
      <c r="G114" s="30">
        <v>0</v>
      </c>
      <c r="H114" s="30">
        <v>2150</v>
      </c>
      <c r="I114" s="30">
        <v>113</v>
      </c>
      <c r="J114" s="30">
        <v>0</v>
      </c>
    </row>
    <row r="115" spans="1:10">
      <c r="A115" s="74"/>
      <c r="B115" s="74"/>
      <c r="C115" s="1"/>
      <c r="D115" s="1"/>
      <c r="E115" s="1">
        <v>2015</v>
      </c>
      <c r="F115" s="30">
        <f>H115+I115</f>
        <v>16713.3</v>
      </c>
      <c r="G115" s="30">
        <v>0</v>
      </c>
      <c r="H115" s="30">
        <v>15201.4</v>
      </c>
      <c r="I115" s="30">
        <v>1511.9</v>
      </c>
      <c r="J115" s="30">
        <v>0</v>
      </c>
    </row>
    <row r="116" spans="1:10" ht="18.75" customHeight="1">
      <c r="A116" s="74"/>
      <c r="B116" s="74"/>
      <c r="C116" s="1"/>
      <c r="D116" s="1"/>
      <c r="E116" s="1">
        <v>2016</v>
      </c>
      <c r="F116" s="30">
        <f>I116</f>
        <v>100</v>
      </c>
      <c r="G116" s="30">
        <v>0</v>
      </c>
      <c r="H116" s="30">
        <v>0</v>
      </c>
      <c r="I116" s="30">
        <v>100</v>
      </c>
      <c r="J116" s="30">
        <v>0</v>
      </c>
    </row>
    <row r="117" spans="1:10" ht="17.25" customHeight="1">
      <c r="A117" s="74"/>
      <c r="B117" s="74"/>
      <c r="C117" s="1"/>
      <c r="D117" s="1"/>
      <c r="E117" s="1">
        <v>2017</v>
      </c>
      <c r="F117" s="30">
        <f>I117</f>
        <v>100</v>
      </c>
      <c r="G117" s="30">
        <v>0</v>
      </c>
      <c r="H117" s="30">
        <v>0</v>
      </c>
      <c r="I117" s="30">
        <v>100</v>
      </c>
      <c r="J117" s="30">
        <v>0</v>
      </c>
    </row>
    <row r="118" spans="1:10" ht="13.5" customHeight="1">
      <c r="A118" s="74"/>
      <c r="B118" s="74"/>
      <c r="C118" s="1"/>
      <c r="D118" s="1"/>
      <c r="E118" s="1">
        <v>2018</v>
      </c>
      <c r="F118" s="30">
        <f>I118</f>
        <v>100</v>
      </c>
      <c r="G118" s="30">
        <v>0</v>
      </c>
      <c r="H118" s="30">
        <v>0</v>
      </c>
      <c r="I118" s="30">
        <v>100</v>
      </c>
      <c r="J118" s="30">
        <v>0</v>
      </c>
    </row>
    <row r="119" spans="1:10" ht="14.25" customHeight="1">
      <c r="A119" s="74"/>
      <c r="B119" s="74"/>
      <c r="C119" s="1"/>
      <c r="D119" s="1"/>
      <c r="E119" s="1">
        <v>2019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</row>
    <row r="120" spans="1:10" ht="16.5" customHeight="1">
      <c r="A120" s="75"/>
      <c r="B120" s="74"/>
      <c r="C120" s="1"/>
      <c r="D120" s="1"/>
      <c r="E120" s="1">
        <v>2020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</row>
    <row r="121" spans="1:10">
      <c r="A121" s="6" t="s">
        <v>10</v>
      </c>
      <c r="B121" s="75"/>
      <c r="C121" s="1"/>
      <c r="D121" s="1"/>
      <c r="E121" s="1"/>
      <c r="F121" s="30">
        <f>F114+F115+F116+F117+F118</f>
        <v>19276.3</v>
      </c>
      <c r="G121" s="30">
        <v>0</v>
      </c>
      <c r="H121" s="30">
        <f>H114+H115</f>
        <v>17351.400000000001</v>
      </c>
      <c r="I121" s="30">
        <f>I114+I115+I116+I117+I118</f>
        <v>1924.9</v>
      </c>
      <c r="J121" s="30">
        <v>0</v>
      </c>
    </row>
    <row r="122" spans="1:10" ht="15" customHeight="1">
      <c r="A122" s="73" t="s">
        <v>98</v>
      </c>
      <c r="B122" s="73" t="s">
        <v>88</v>
      </c>
      <c r="C122" s="1"/>
      <c r="D122" s="1"/>
      <c r="E122" s="1">
        <v>2014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</row>
    <row r="123" spans="1:10">
      <c r="A123" s="74"/>
      <c r="B123" s="74"/>
      <c r="C123" s="1"/>
      <c r="D123" s="1"/>
      <c r="E123" s="1">
        <v>2015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</row>
    <row r="124" spans="1:10" ht="18" customHeight="1">
      <c r="A124" s="74"/>
      <c r="B124" s="74"/>
      <c r="C124" s="1"/>
      <c r="D124" s="1"/>
      <c r="E124" s="1">
        <v>2016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</row>
    <row r="125" spans="1:10" ht="18" customHeight="1">
      <c r="A125" s="74"/>
      <c r="B125" s="74"/>
      <c r="C125" s="1"/>
      <c r="D125" s="1"/>
      <c r="E125" s="1">
        <v>2017</v>
      </c>
      <c r="F125" s="30">
        <f>I125</f>
        <v>0</v>
      </c>
      <c r="G125" s="30">
        <v>0</v>
      </c>
      <c r="H125" s="30">
        <v>0</v>
      </c>
      <c r="I125" s="30">
        <v>0</v>
      </c>
      <c r="J125" s="30">
        <v>0</v>
      </c>
    </row>
    <row r="126" spans="1:10" ht="18" customHeight="1">
      <c r="A126" s="74"/>
      <c r="B126" s="74"/>
      <c r="C126" s="1"/>
      <c r="D126" s="1"/>
      <c r="E126" s="1">
        <v>2018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</row>
    <row r="127" spans="1:10" ht="18" customHeight="1">
      <c r="A127" s="74"/>
      <c r="B127" s="74"/>
      <c r="C127" s="1"/>
      <c r="D127" s="1"/>
      <c r="E127" s="1">
        <v>2019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</row>
    <row r="128" spans="1:10" ht="18" customHeight="1">
      <c r="A128" s="75"/>
      <c r="B128" s="74"/>
      <c r="C128" s="1"/>
      <c r="D128" s="1"/>
      <c r="E128" s="1">
        <v>2020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</row>
    <row r="129" spans="1:10">
      <c r="A129" s="6" t="s">
        <v>10</v>
      </c>
      <c r="B129" s="75"/>
      <c r="C129" s="1"/>
      <c r="D129" s="1"/>
      <c r="E129" s="1"/>
      <c r="F129" s="30">
        <f>F125</f>
        <v>0</v>
      </c>
      <c r="G129" s="30">
        <v>0</v>
      </c>
      <c r="H129" s="30">
        <v>0</v>
      </c>
      <c r="I129" s="30">
        <f>I125</f>
        <v>0</v>
      </c>
      <c r="J129" s="30">
        <v>0</v>
      </c>
    </row>
    <row r="130" spans="1:10" ht="15" customHeight="1">
      <c r="A130" s="73" t="s">
        <v>115</v>
      </c>
      <c r="B130" s="73" t="s">
        <v>88</v>
      </c>
      <c r="C130" s="1"/>
      <c r="D130" s="1"/>
      <c r="E130" s="1">
        <v>2014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</row>
    <row r="131" spans="1:10">
      <c r="A131" s="74"/>
      <c r="B131" s="74"/>
      <c r="C131" s="1"/>
      <c r="D131" s="1"/>
      <c r="E131" s="1">
        <v>2015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</row>
    <row r="132" spans="1:10" ht="18" customHeight="1">
      <c r="A132" s="74"/>
      <c r="B132" s="74"/>
      <c r="C132" s="1"/>
      <c r="D132" s="1"/>
      <c r="E132" s="1">
        <v>2016</v>
      </c>
      <c r="F132" s="30">
        <f>I132</f>
        <v>0</v>
      </c>
      <c r="G132" s="30">
        <v>0</v>
      </c>
      <c r="H132" s="30">
        <v>0</v>
      </c>
      <c r="I132" s="30">
        <v>0</v>
      </c>
      <c r="J132" s="30">
        <v>0</v>
      </c>
    </row>
    <row r="133" spans="1:10" ht="18" customHeight="1">
      <c r="A133" s="74"/>
      <c r="B133" s="74"/>
      <c r="C133" s="1"/>
      <c r="D133" s="1"/>
      <c r="E133" s="1">
        <v>2017</v>
      </c>
      <c r="F133" s="30">
        <v>30</v>
      </c>
      <c r="G133" s="30">
        <v>0</v>
      </c>
      <c r="H133" s="30">
        <v>0</v>
      </c>
      <c r="I133" s="30">
        <v>30</v>
      </c>
      <c r="J133" s="30">
        <v>0</v>
      </c>
    </row>
    <row r="134" spans="1:10" ht="18" customHeight="1">
      <c r="A134" s="74"/>
      <c r="B134" s="74"/>
      <c r="C134" s="1"/>
      <c r="D134" s="1"/>
      <c r="E134" s="1">
        <v>2018</v>
      </c>
      <c r="F134" s="30">
        <v>30</v>
      </c>
      <c r="G134" s="30">
        <v>0</v>
      </c>
      <c r="H134" s="30">
        <v>0</v>
      </c>
      <c r="I134" s="30">
        <v>30</v>
      </c>
      <c r="J134" s="30">
        <v>0</v>
      </c>
    </row>
    <row r="135" spans="1:10" ht="18" customHeight="1">
      <c r="A135" s="74"/>
      <c r="B135" s="74"/>
      <c r="C135" s="1"/>
      <c r="D135" s="1"/>
      <c r="E135" s="1">
        <v>2019</v>
      </c>
      <c r="F135" s="30">
        <f>I135</f>
        <v>30</v>
      </c>
      <c r="G135" s="30">
        <v>0</v>
      </c>
      <c r="H135" s="30">
        <v>0</v>
      </c>
      <c r="I135" s="30">
        <v>30</v>
      </c>
      <c r="J135" s="30">
        <v>0</v>
      </c>
    </row>
    <row r="136" spans="1:10" ht="18" customHeight="1">
      <c r="A136" s="75"/>
      <c r="B136" s="74"/>
      <c r="C136" s="1"/>
      <c r="D136" s="1"/>
      <c r="E136" s="1">
        <v>2020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</row>
    <row r="137" spans="1:10">
      <c r="A137" s="6" t="s">
        <v>10</v>
      </c>
      <c r="B137" s="75"/>
      <c r="C137" s="1"/>
      <c r="D137" s="1"/>
      <c r="E137" s="1"/>
      <c r="F137" s="30">
        <f>F130+F131+F132+F133+F134+F135+F136</f>
        <v>90</v>
      </c>
      <c r="G137" s="30">
        <v>0</v>
      </c>
      <c r="H137" s="30">
        <v>0</v>
      </c>
      <c r="I137" s="30">
        <f>I130+I131+I132+I133+I134+I135+I136</f>
        <v>90</v>
      </c>
      <c r="J137" s="30">
        <v>0</v>
      </c>
    </row>
    <row r="138" spans="1:10" ht="15" customHeight="1">
      <c r="A138" s="64" t="s">
        <v>96</v>
      </c>
      <c r="B138" s="64" t="s">
        <v>88</v>
      </c>
      <c r="C138" s="27"/>
      <c r="D138" s="27"/>
      <c r="E138" s="27">
        <v>2014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</row>
    <row r="139" spans="1:10">
      <c r="A139" s="65"/>
      <c r="B139" s="65"/>
      <c r="C139" s="27"/>
      <c r="D139" s="27"/>
      <c r="E139" s="27">
        <v>2015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</row>
    <row r="140" spans="1:10" ht="14.25" customHeight="1">
      <c r="A140" s="65"/>
      <c r="B140" s="65"/>
      <c r="C140" s="27"/>
      <c r="D140" s="27"/>
      <c r="E140" s="27">
        <v>2016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</row>
    <row r="141" spans="1:10" ht="14.25" customHeight="1">
      <c r="A141" s="65"/>
      <c r="B141" s="65"/>
      <c r="C141" s="27"/>
      <c r="D141" s="27"/>
      <c r="E141" s="27">
        <v>2017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</row>
    <row r="142" spans="1:10" ht="14.25" customHeight="1">
      <c r="A142" s="65"/>
      <c r="B142" s="65"/>
      <c r="C142" s="27"/>
      <c r="D142" s="27"/>
      <c r="E142" s="27">
        <v>2018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</row>
    <row r="143" spans="1:10" ht="14.25" customHeight="1">
      <c r="A143" s="65"/>
      <c r="B143" s="65"/>
      <c r="C143" s="27"/>
      <c r="D143" s="27"/>
      <c r="E143" s="27">
        <v>2019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</row>
    <row r="144" spans="1:10" ht="14.25" customHeight="1">
      <c r="A144" s="66"/>
      <c r="B144" s="65"/>
      <c r="C144" s="27"/>
      <c r="D144" s="27"/>
      <c r="E144" s="27">
        <v>2020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</row>
    <row r="145" spans="1:10">
      <c r="A145" s="26" t="s">
        <v>50</v>
      </c>
      <c r="B145" s="66"/>
      <c r="C145" s="27"/>
      <c r="D145" s="27"/>
      <c r="E145" s="27"/>
      <c r="F145" s="8">
        <v>0</v>
      </c>
      <c r="G145" s="8">
        <v>0</v>
      </c>
      <c r="H145" s="8">
        <v>0</v>
      </c>
      <c r="I145" s="8">
        <v>0</v>
      </c>
      <c r="J145" s="8">
        <v>0</v>
      </c>
    </row>
    <row r="146" spans="1:10" ht="15" customHeight="1">
      <c r="A146" s="73" t="s">
        <v>31</v>
      </c>
      <c r="B146" s="82" t="s">
        <v>88</v>
      </c>
      <c r="C146" s="24"/>
      <c r="D146" s="24"/>
      <c r="E146" s="24">
        <v>2014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</row>
    <row r="147" spans="1:10">
      <c r="A147" s="74"/>
      <c r="B147" s="82"/>
      <c r="C147" s="24"/>
      <c r="D147" s="24"/>
      <c r="E147" s="24">
        <v>2015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</row>
    <row r="148" spans="1:10" ht="18" customHeight="1">
      <c r="A148" s="74"/>
      <c r="B148" s="82"/>
      <c r="C148" s="24"/>
      <c r="D148" s="24"/>
      <c r="E148" s="24">
        <v>2016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</row>
    <row r="149" spans="1:10" ht="18" customHeight="1">
      <c r="A149" s="74"/>
      <c r="B149" s="82"/>
      <c r="C149" s="24"/>
      <c r="D149" s="24"/>
      <c r="E149" s="24">
        <v>2017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</row>
    <row r="150" spans="1:10" ht="18" customHeight="1">
      <c r="A150" s="74"/>
      <c r="B150" s="82"/>
      <c r="C150" s="24"/>
      <c r="D150" s="24"/>
      <c r="E150" s="24">
        <v>2018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</row>
    <row r="151" spans="1:10" ht="18" customHeight="1">
      <c r="A151" s="74"/>
      <c r="B151" s="82"/>
      <c r="C151" s="24"/>
      <c r="D151" s="24"/>
      <c r="E151" s="24">
        <v>2019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</row>
    <row r="152" spans="1:10" ht="18" customHeight="1">
      <c r="A152" s="75"/>
      <c r="B152" s="82"/>
      <c r="C152" s="24"/>
      <c r="D152" s="24"/>
      <c r="E152" s="24">
        <v>2020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</row>
    <row r="153" spans="1:10">
      <c r="A153" s="25" t="s">
        <v>50</v>
      </c>
      <c r="B153" s="82"/>
      <c r="C153" s="24"/>
      <c r="D153" s="24"/>
      <c r="E153" s="24"/>
      <c r="F153" s="19">
        <v>0</v>
      </c>
      <c r="G153" s="19">
        <v>0</v>
      </c>
      <c r="H153" s="19">
        <v>0</v>
      </c>
      <c r="I153" s="19">
        <v>0</v>
      </c>
      <c r="J153" s="19">
        <v>0</v>
      </c>
    </row>
    <row r="154" spans="1:10" ht="15" customHeight="1">
      <c r="A154" s="73" t="s">
        <v>32</v>
      </c>
      <c r="B154" s="82" t="s">
        <v>88</v>
      </c>
      <c r="C154" s="24"/>
      <c r="D154" s="24"/>
      <c r="E154" s="24">
        <v>2014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</row>
    <row r="155" spans="1:10">
      <c r="A155" s="74"/>
      <c r="B155" s="82"/>
      <c r="C155" s="24"/>
      <c r="D155" s="24"/>
      <c r="E155" s="24">
        <v>2015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</row>
    <row r="156" spans="1:10" ht="15" customHeight="1">
      <c r="A156" s="74"/>
      <c r="B156" s="82"/>
      <c r="C156" s="24"/>
      <c r="D156" s="24"/>
      <c r="E156" s="24">
        <v>2016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</row>
    <row r="157" spans="1:10" ht="15" customHeight="1">
      <c r="A157" s="74"/>
      <c r="B157" s="82"/>
      <c r="C157" s="24"/>
      <c r="D157" s="24"/>
      <c r="E157" s="24">
        <v>2017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</row>
    <row r="158" spans="1:10" ht="15" customHeight="1">
      <c r="A158" s="74"/>
      <c r="B158" s="82"/>
      <c r="C158" s="24"/>
      <c r="D158" s="24"/>
      <c r="E158" s="24">
        <v>2018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</row>
    <row r="159" spans="1:10" ht="15" customHeight="1">
      <c r="A159" s="74"/>
      <c r="B159" s="82"/>
      <c r="C159" s="24"/>
      <c r="D159" s="24"/>
      <c r="E159" s="24">
        <v>2019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</row>
    <row r="160" spans="1:10" ht="15" customHeight="1">
      <c r="A160" s="75"/>
      <c r="B160" s="82"/>
      <c r="C160" s="24"/>
      <c r="D160" s="24"/>
      <c r="E160" s="24">
        <v>2020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</row>
    <row r="161" spans="1:10">
      <c r="A161" s="25" t="s">
        <v>50</v>
      </c>
      <c r="B161" s="82"/>
      <c r="C161" s="24"/>
      <c r="D161" s="24"/>
      <c r="E161" s="24"/>
      <c r="F161" s="19">
        <v>0</v>
      </c>
      <c r="G161" s="19">
        <v>0</v>
      </c>
      <c r="H161" s="19">
        <v>0</v>
      </c>
      <c r="I161" s="19">
        <v>0</v>
      </c>
      <c r="J161" s="19">
        <v>0</v>
      </c>
    </row>
    <row r="162" spans="1:10" ht="15" customHeight="1">
      <c r="A162" s="64" t="s">
        <v>129</v>
      </c>
      <c r="B162" s="64" t="s">
        <v>88</v>
      </c>
      <c r="C162" s="27"/>
      <c r="D162" s="27"/>
      <c r="E162" s="27">
        <v>2014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</row>
    <row r="163" spans="1:10">
      <c r="A163" s="65"/>
      <c r="B163" s="65"/>
      <c r="C163" s="27"/>
      <c r="D163" s="27"/>
      <c r="E163" s="27">
        <v>2015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</row>
    <row r="164" spans="1:10" ht="14.25" customHeight="1">
      <c r="A164" s="65"/>
      <c r="B164" s="65"/>
      <c r="C164" s="27"/>
      <c r="D164" s="27"/>
      <c r="E164" s="27">
        <v>2016</v>
      </c>
      <c r="F164" s="8">
        <f t="shared" ref="F164:F169" si="4">I164</f>
        <v>30</v>
      </c>
      <c r="G164" s="8">
        <v>0</v>
      </c>
      <c r="H164" s="8">
        <v>0</v>
      </c>
      <c r="I164" s="8">
        <f t="shared" ref="I164:I169" si="5">I172</f>
        <v>30</v>
      </c>
      <c r="J164" s="8">
        <v>0</v>
      </c>
    </row>
    <row r="165" spans="1:10" ht="14.25" customHeight="1">
      <c r="A165" s="65"/>
      <c r="B165" s="65"/>
      <c r="C165" s="27"/>
      <c r="D165" s="27"/>
      <c r="E165" s="27">
        <v>2017</v>
      </c>
      <c r="F165" s="8">
        <f t="shared" si="4"/>
        <v>30</v>
      </c>
      <c r="G165" s="8">
        <v>0</v>
      </c>
      <c r="H165" s="8">
        <v>0</v>
      </c>
      <c r="I165" s="8">
        <f t="shared" si="5"/>
        <v>30</v>
      </c>
      <c r="J165" s="8">
        <v>0</v>
      </c>
    </row>
    <row r="166" spans="1:10" ht="14.25" customHeight="1">
      <c r="A166" s="65"/>
      <c r="B166" s="65"/>
      <c r="C166" s="27"/>
      <c r="D166" s="27"/>
      <c r="E166" s="27">
        <v>2018</v>
      </c>
      <c r="F166" s="8">
        <f t="shared" si="4"/>
        <v>30</v>
      </c>
      <c r="G166" s="8">
        <v>0</v>
      </c>
      <c r="H166" s="8">
        <v>0</v>
      </c>
      <c r="I166" s="8">
        <f t="shared" si="5"/>
        <v>30</v>
      </c>
      <c r="J166" s="8">
        <v>0</v>
      </c>
    </row>
    <row r="167" spans="1:10" ht="14.25" customHeight="1">
      <c r="A167" s="65"/>
      <c r="B167" s="65"/>
      <c r="C167" s="27"/>
      <c r="D167" s="27"/>
      <c r="E167" s="27">
        <v>2019</v>
      </c>
      <c r="F167" s="8">
        <f t="shared" si="4"/>
        <v>30</v>
      </c>
      <c r="G167" s="8">
        <v>0</v>
      </c>
      <c r="H167" s="8">
        <v>0</v>
      </c>
      <c r="I167" s="8">
        <f t="shared" si="5"/>
        <v>30</v>
      </c>
      <c r="J167" s="8">
        <v>0</v>
      </c>
    </row>
    <row r="168" spans="1:10" ht="14.25" customHeight="1">
      <c r="A168" s="66"/>
      <c r="B168" s="65"/>
      <c r="C168" s="27"/>
      <c r="D168" s="27"/>
      <c r="E168" s="27">
        <v>2020</v>
      </c>
      <c r="F168" s="8">
        <f t="shared" si="4"/>
        <v>30</v>
      </c>
      <c r="G168" s="8">
        <v>0</v>
      </c>
      <c r="H168" s="8">
        <v>0</v>
      </c>
      <c r="I168" s="8">
        <f t="shared" si="5"/>
        <v>30</v>
      </c>
      <c r="J168" s="8">
        <v>0</v>
      </c>
    </row>
    <row r="169" spans="1:10">
      <c r="A169" s="26" t="s">
        <v>50</v>
      </c>
      <c r="B169" s="66"/>
      <c r="C169" s="27"/>
      <c r="D169" s="27"/>
      <c r="E169" s="27"/>
      <c r="F169" s="8">
        <f t="shared" si="4"/>
        <v>150</v>
      </c>
      <c r="G169" s="8">
        <v>0</v>
      </c>
      <c r="H169" s="8">
        <v>0</v>
      </c>
      <c r="I169" s="8">
        <f t="shared" si="5"/>
        <v>150</v>
      </c>
      <c r="J169" s="8">
        <v>0</v>
      </c>
    </row>
    <row r="170" spans="1:10" ht="15" customHeight="1">
      <c r="A170" s="73" t="s">
        <v>130</v>
      </c>
      <c r="B170" s="82" t="s">
        <v>88</v>
      </c>
      <c r="C170" s="24"/>
      <c r="D170" s="24"/>
      <c r="E170" s="24">
        <v>2014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</row>
    <row r="171" spans="1:10">
      <c r="A171" s="74"/>
      <c r="B171" s="82"/>
      <c r="C171" s="24"/>
      <c r="D171" s="24"/>
      <c r="E171" s="24">
        <v>2015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</row>
    <row r="172" spans="1:10" ht="18" customHeight="1">
      <c r="A172" s="74"/>
      <c r="B172" s="82"/>
      <c r="C172" s="24"/>
      <c r="D172" s="24"/>
      <c r="E172" s="24">
        <v>2016</v>
      </c>
      <c r="F172" s="19">
        <f t="shared" ref="F172:F177" si="6">I172</f>
        <v>30</v>
      </c>
      <c r="G172" s="19">
        <v>0</v>
      </c>
      <c r="H172" s="19">
        <v>0</v>
      </c>
      <c r="I172" s="19">
        <v>30</v>
      </c>
      <c r="J172" s="19">
        <v>0</v>
      </c>
    </row>
    <row r="173" spans="1:10" ht="18" customHeight="1">
      <c r="A173" s="74"/>
      <c r="B173" s="82"/>
      <c r="C173" s="24"/>
      <c r="D173" s="24"/>
      <c r="E173" s="24">
        <v>2017</v>
      </c>
      <c r="F173" s="19">
        <f t="shared" si="6"/>
        <v>30</v>
      </c>
      <c r="G173" s="19">
        <v>0</v>
      </c>
      <c r="H173" s="19">
        <v>0</v>
      </c>
      <c r="I173" s="19">
        <v>30</v>
      </c>
      <c r="J173" s="19">
        <v>0</v>
      </c>
    </row>
    <row r="174" spans="1:10" ht="18" customHeight="1">
      <c r="A174" s="74"/>
      <c r="B174" s="82"/>
      <c r="C174" s="24"/>
      <c r="D174" s="24"/>
      <c r="E174" s="24">
        <v>2018</v>
      </c>
      <c r="F174" s="19">
        <f t="shared" si="6"/>
        <v>30</v>
      </c>
      <c r="G174" s="19">
        <v>0</v>
      </c>
      <c r="H174" s="19">
        <v>0</v>
      </c>
      <c r="I174" s="19">
        <v>30</v>
      </c>
      <c r="J174" s="19">
        <v>0</v>
      </c>
    </row>
    <row r="175" spans="1:10" ht="18" customHeight="1">
      <c r="A175" s="74"/>
      <c r="B175" s="82"/>
      <c r="C175" s="24"/>
      <c r="D175" s="24"/>
      <c r="E175" s="24">
        <v>2019</v>
      </c>
      <c r="F175" s="19">
        <f t="shared" si="6"/>
        <v>30</v>
      </c>
      <c r="G175" s="19">
        <v>0</v>
      </c>
      <c r="H175" s="19">
        <v>0</v>
      </c>
      <c r="I175" s="19">
        <v>30</v>
      </c>
      <c r="J175" s="19">
        <v>0</v>
      </c>
    </row>
    <row r="176" spans="1:10" ht="18" customHeight="1">
      <c r="A176" s="75"/>
      <c r="B176" s="82"/>
      <c r="C176" s="24"/>
      <c r="D176" s="24"/>
      <c r="E176" s="24">
        <v>2020</v>
      </c>
      <c r="F176" s="19">
        <f t="shared" si="6"/>
        <v>30</v>
      </c>
      <c r="G176" s="19">
        <v>0</v>
      </c>
      <c r="H176" s="19">
        <v>0</v>
      </c>
      <c r="I176" s="19">
        <v>30</v>
      </c>
      <c r="J176" s="19">
        <v>0</v>
      </c>
    </row>
    <row r="177" spans="1:10">
      <c r="A177" s="25" t="s">
        <v>50</v>
      </c>
      <c r="B177" s="82"/>
      <c r="C177" s="24"/>
      <c r="D177" s="24"/>
      <c r="E177" s="24"/>
      <c r="F177" s="19">
        <f t="shared" si="6"/>
        <v>150</v>
      </c>
      <c r="G177" s="19">
        <v>0</v>
      </c>
      <c r="H177" s="19">
        <v>0</v>
      </c>
      <c r="I177" s="19">
        <f>I172+I173+I174+I175+I176</f>
        <v>150</v>
      </c>
      <c r="J177" s="19">
        <v>0</v>
      </c>
    </row>
  </sheetData>
  <mergeCells count="57">
    <mergeCell ref="A146:A152"/>
    <mergeCell ref="H5:H9"/>
    <mergeCell ref="D5:D9"/>
    <mergeCell ref="A1:J1"/>
    <mergeCell ref="A4:A9"/>
    <mergeCell ref="B4:B9"/>
    <mergeCell ref="C4:D4"/>
    <mergeCell ref="E4:E9"/>
    <mergeCell ref="F4:J4"/>
    <mergeCell ref="F2:J2"/>
    <mergeCell ref="A3:J3"/>
    <mergeCell ref="G5:G9"/>
    <mergeCell ref="J5:J9"/>
    <mergeCell ref="I5:I9"/>
    <mergeCell ref="A19:A21"/>
    <mergeCell ref="B19:B26"/>
    <mergeCell ref="A11:A17"/>
    <mergeCell ref="F5:F9"/>
    <mergeCell ref="A170:A176"/>
    <mergeCell ref="B170:B177"/>
    <mergeCell ref="C5:C9"/>
    <mergeCell ref="A35:A37"/>
    <mergeCell ref="B35:B42"/>
    <mergeCell ref="B11:B18"/>
    <mergeCell ref="B154:B161"/>
    <mergeCell ref="B98:B105"/>
    <mergeCell ref="B146:B153"/>
    <mergeCell ref="B130:B137"/>
    <mergeCell ref="B43:B50"/>
    <mergeCell ref="B59:B66"/>
    <mergeCell ref="B27:B34"/>
    <mergeCell ref="A27:A29"/>
    <mergeCell ref="B106:B113"/>
    <mergeCell ref="A83:A85"/>
    <mergeCell ref="B83:B90"/>
    <mergeCell ref="A51:A53"/>
    <mergeCell ref="B67:B74"/>
    <mergeCell ref="A43:A45"/>
    <mergeCell ref="A93:A95"/>
    <mergeCell ref="A67:A69"/>
    <mergeCell ref="A75:A77"/>
    <mergeCell ref="A162:A168"/>
    <mergeCell ref="B162:B169"/>
    <mergeCell ref="B51:B58"/>
    <mergeCell ref="A59:A61"/>
    <mergeCell ref="B75:B82"/>
    <mergeCell ref="B91:B96"/>
    <mergeCell ref="A106:A112"/>
    <mergeCell ref="A98:A104"/>
    <mergeCell ref="A138:A144"/>
    <mergeCell ref="A122:A128"/>
    <mergeCell ref="A114:A120"/>
    <mergeCell ref="B138:B145"/>
    <mergeCell ref="B122:B129"/>
    <mergeCell ref="B114:B121"/>
    <mergeCell ref="A130:A136"/>
    <mergeCell ref="A154:A160"/>
  </mergeCells>
  <phoneticPr fontId="14" type="noConversion"/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Таблица 1</vt:lpstr>
      <vt:lpstr>Таблица 2</vt:lpstr>
      <vt:lpstr>Таблица 3</vt:lpstr>
      <vt:lpstr>'Таблица 3'!Заголовки_для_печати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smirnovaas</dc:creator>
  <cp:lastModifiedBy>2014</cp:lastModifiedBy>
  <cp:lastPrinted>2017-03-10T12:20:11Z</cp:lastPrinted>
  <dcterms:created xsi:type="dcterms:W3CDTF">2013-12-27T12:49:55Z</dcterms:created>
  <dcterms:modified xsi:type="dcterms:W3CDTF">2017-05-10T05:17:45Z</dcterms:modified>
</cp:coreProperties>
</file>